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Danijela\Desktop\"/>
    </mc:Choice>
  </mc:AlternateContent>
  <bookViews>
    <workbookView xWindow="0" yWindow="0" windowWidth="23040" windowHeight="8484"/>
  </bookViews>
  <sheets>
    <sheet name="za 2018. godinu" sheetId="4" r:id="rId1"/>
  </sheets>
  <definedNames>
    <definedName name="_xlnm.Print_Titles" localSheetId="0">'za 2018. godinu'!#REF!</definedName>
    <definedName name="Z_44F8D04B_8581_4375_92EF_8FB5DDAC24D4_.wvu.Cols" localSheetId="0" hidden="1">'za 2018. godinu'!$G:$G</definedName>
    <definedName name="Z_44F8D04B_8581_4375_92EF_8FB5DDAC24D4_.wvu.PrintArea" localSheetId="0" hidden="1">'za 2018. godinu'!$A$8:$N$12</definedName>
    <definedName name="Z_44F8D04B_8581_4375_92EF_8FB5DDAC24D4_.wvu.PrintTitles" localSheetId="0" hidden="1">'za 2018. godinu'!$8:$12</definedName>
    <definedName name="Z_44F8D04B_8581_4375_92EF_8FB5DDAC24D4_.wvu.Rows" localSheetId="0" hidden="1">'za 2018. godinu'!#REF!</definedName>
  </definedNames>
  <calcPr calcId="171027"/>
</workbook>
</file>

<file path=xl/calcChain.xml><?xml version="1.0" encoding="utf-8"?>
<calcChain xmlns="http://schemas.openxmlformats.org/spreadsheetml/2006/main">
  <c r="J32" i="4" l="1"/>
  <c r="J34" i="4"/>
  <c r="M27" i="4" l="1"/>
  <c r="M26" i="4"/>
  <c r="M37" i="4" l="1"/>
  <c r="M36" i="4"/>
  <c r="M35" i="4"/>
  <c r="M34" i="4"/>
  <c r="M33" i="4"/>
  <c r="M32" i="4"/>
</calcChain>
</file>

<file path=xl/sharedStrings.xml><?xml version="1.0" encoding="utf-8"?>
<sst xmlns="http://schemas.openxmlformats.org/spreadsheetml/2006/main" count="479" uniqueCount="273">
  <si>
    <t>Kratki opis prihvatljivih aktivnosti</t>
  </si>
  <si>
    <t xml:space="preserve">Razvoj projektne dokumentacije potrebne za provedbu infrastrukturnih projekata u sektoru istraživanja, razvoja i inovacija u okviru ESI fondova, kako bi se pospješio i ubrzao proces transformacije hrvatskih znanstvenih organizacija u međunarodno konkurentne znanstvene institucije koje stvaraju novu znanstvenu, društvenu i ekonomsku vrijednost. </t>
  </si>
  <si>
    <t>100%</t>
  </si>
  <si>
    <t>Tijela lokalne i regionalne samouprave (općine, gradovi i županije) u bijelim NGA područjima</t>
  </si>
  <si>
    <t>​Mali i srednji poduzetnici sukladno def. Iz priloga 1.
Uredbe Komisije (EZ) br. 651/2014 od 17. lipnja 2014. g.</t>
  </si>
  <si>
    <t>Nije poznato</t>
  </si>
  <si>
    <t>​Mali i srednji poduzetnici sukladno def. Iz priloga 1.
Uredbe Komisije (EZ) br. 651/2014 od 17. lipnja 2014. g."</t>
  </si>
  <si>
    <t>​Poduzetnici uslužnog komercijalnog sektora registrirani za obavljanje turističke djelatnosti i trgovinu</t>
  </si>
  <si>
    <t>​Znanstvene, akademske i istraživačke institucije
Javne institucije koje se bave klimatskim promjenama i njihovim utjecajima
Organizacije civilnog društva</t>
  </si>
  <si>
    <t>Unaprijediti znanje o utjecaju klimatskih promjena na okoliš, biološku raznolikost, resurse, ekonomiju i zdravlje te predložiti rješenja i mjere za prilagodbu na klimatske promjene i smanjenje ranjivosti ranjivih sektora na klimatske promjene.</t>
  </si>
  <si>
    <t>Financirat će se istraživački projekti (primijenjena istraživanja) koji doprinose u popunjavanju praznina u znanju o utjecaju klimatskih promjena na ranjive sektore te projekti namijenjeni razvoju baza podataka i modela koji su potrebni za simuliranje fizičkih učinaka klimatskih varijabli i klimatskih promjena na različite identificirane ranjive sektore: vode, šumarstvo, poljoprivredu, biološku raznolikost i prirodne kopnene ekosustave, obale i obalna područja, morske ekosustave i riblje resurse te ljudsko zdravlje. Posebno se potiču istraživanja kojima je cilj identificiranje najučinkovitijih mjera prilagodbe na klimatske promjene za ranjive sektore.</t>
  </si>
  <si>
    <t>Ministarstvo zdravstva</t>
  </si>
  <si>
    <t>Ograničeni postupak dodjele</t>
  </si>
  <si>
    <t>Nabava 6 brodica, opreme i vezova.</t>
  </si>
  <si>
    <t>Doprinos rješavanju identificiranih slabosti vezanih uz nedostatnu primjenu rješenja informacijske i komunikacijske tehnologije u poslovnim procesima u malim i srednjim poduzećima s ciljem jačanja njihove tržišne pozicije i povećanja konkurentnosti.</t>
  </si>
  <si>
    <t>Aktivnosti namijenjene razvoju inovacija koje trebaju rezultirati proizvodima/uslugama koji su novost u ponudi poduzeća i/ili novost na tržištu. To uključuje i inovacije procesa sve dok procesi doprinose razvoju proizvoda.</t>
  </si>
  <si>
    <t xml:space="preserve">Znanstvene organizacije upisane u Upisnik znanstvenih organizacija pri MZO-u odbrane na javnom pozivu i uvrštene na Listu unaprijed određenih prijavitelja 
 </t>
  </si>
  <si>
    <t>Br.</t>
  </si>
  <si>
    <t>Šifra i naziv sheme / projekta</t>
  </si>
  <si>
    <t>Naziv prioritetne osi</t>
  </si>
  <si>
    <t>Naziv i oznaka specifičnog cilja</t>
  </si>
  <si>
    <t>Ciljevi PDP-a</t>
  </si>
  <si>
    <t>Vrsta postupka dodjele</t>
  </si>
  <si>
    <t>Prihvatljivi korisnici (prijavitelji i, ako je primjenjivo, partneri)</t>
  </si>
  <si>
    <t>Indikativni iznos bespovratnih sredstava koji se može dodijeliti</t>
  </si>
  <si>
    <t>Indikativni intenzitet potpore</t>
  </si>
  <si>
    <t>Indikativni datum objave PDP-a</t>
  </si>
  <si>
    <t>Indikativni datum objave rezultata PDP-a</t>
  </si>
  <si>
    <t>Prioritetna os 1 Jačanje gospodarstva primjenom istraživanja i inovacija</t>
  </si>
  <si>
    <t>1a1 Povećana sposobnost sektora istraživanja i razvoja (IR) za obnavljanje istraživanja vrhunske kvalitete i zadovoljavanje potreba gospodarstva</t>
  </si>
  <si>
    <t>1a1.5 Priprema IRI infrastrukturnih projekata</t>
  </si>
  <si>
    <t>Prioritetna os 2 Korištenje informacijskih i komunikacijskih tehnologija</t>
  </si>
  <si>
    <t>2a1 Razvoj infrastrukture širokopojasne mreže sljedeće generacije u područjima bez infrastrukture širokopojasne mreže sljedeće generacije i bez dovoljno komercijalnog interesa, za maksimalno povećanje socijalne i ekonomske dobrobiti</t>
  </si>
  <si>
    <t>3d2 Povećana inovativnost malih i srednih poduzetnika</t>
  </si>
  <si>
    <t>3d1 Poboljšani razvoj i rast malih i srednjih poduzetnika na domaćim i stranim tržištima</t>
  </si>
  <si>
    <t>Prioritetna os 4 Promicanje energetske učinkovitosti i obnovljivih izvora energije</t>
  </si>
  <si>
    <t>4b2.1 Povećanje energetske učinkovitosti i korištenja OIE u uslužnom sektoru (turizam i trgovina) - prvi poziv</t>
  </si>
  <si>
    <t>4b2 Povećanje energetske učinkovitosti i korištenja OIE u privatnom uslužnom sektoru (turizam i trgovina)</t>
  </si>
  <si>
    <t xml:space="preserve">Otvoreni postupak dodjele </t>
  </si>
  <si>
    <t>Ostvarenje energetskih ušteda kroz povećanje učinkovitosti korištenja energije u uslužnom sektoru (omogućujući jednake količine rezultata (usluga) korištenjem manje količine ulazne energije te smanjenje udjela konvencionalnih (fosilnih) goriva u ukupnoj potrošnji energije uvođenjem obnovljivih izvora energije u sektor proizvode u uslužnom sektoru</t>
  </si>
  <si>
    <t xml:space="preserve">- Razvoj infrastrukture za obnovljive izvore energije u uslužnom sektoru (turizam i trgovina), uključujući prelazak s konvencionalnih na alternativne izvore energije (OIE) kao što su: ugrađeni solarni kolektori, toplinske pumpe, visoko efikasna kogeneracija;
- Provedba mjera za povećavanje energetske učinkovitosti u uslužnom sektoru (turizam i trgovina), uključujući a) tkz. „meke mjere“ – uvođenje sustavnog upravljanja energijom, obavljanje energetskih pregleda, kontrola analiza potrošnje energije, pripremu planova za učinkovitije gospodarenje energijom, institucionalnu i organizacijsku procjenu i prijedloge za optimiranje poslovnih procesa u smislu uštede energije; i b) infrastrukturna ulaganja poput onih u pametna brojila i obnovu objekata, koja će doprinijeti postizanju ciljeva povezanih s energetskom učinkovitošću, unapređenje trenutačno korištenih tehnologija, provedba pilot–projekata.
- Aktivnosti promoviranja (info pultovi, brošure, reklame, televizijski spotovi) i savjetodavne usluge za poduzeća
</t>
  </si>
  <si>
    <t>Prioritetna os 5 Klimatske promjene i upravljanje rizicima</t>
  </si>
  <si>
    <t>5a1 Uspostava sustava za praćenje, predviđanje i  planiranje mjera prilagodbe klimatskim promjenama</t>
  </si>
  <si>
    <t>Prioritetna os 6 Zaštita okoliša i održivost resursa</t>
  </si>
  <si>
    <t>Prioritetna os 7 Povezanost i mobilnost</t>
  </si>
  <si>
    <t>Prioritetna os 8                             Socijalno uključivanje i zdravlje</t>
  </si>
  <si>
    <t>9a1.3  Uspostava hitne pomorske medicinske službe brzim brodovima</t>
  </si>
  <si>
    <t>9a1 Poboljšanje pristupa primarnoj i hitnoj zdravstvenoj zaštiti, s naglaskom na udaljena i deprivirana područja</t>
  </si>
  <si>
    <t xml:space="preserve">1.	Izrada projektne/tehničke dokumentacije za sljedeće vrste infrastrukturnih projekata:
a. 	izgradnju IRI infrastrukture – izgradnja nove, preuređenje i dogradnje postojeće IRI infrastrukture, uključujući e-infrastrukturu  ili razvoj i poboljšanje (održavanje građevine  ili rekonstrukcija) postojećih objekata IRI infrastrukture u svrhu povećanja njihovog područja rada ili otvaranja novih pravaca istraživanja;
b. 	opremanje objekata istraživačke infrastrukture;
2.	Izrada klasifikacijske dokumentacije za gradnju i opremanje istraživačkog broda (izrada dokumentacije i nadzor nad izradom);
3.	Izrada studije izvedivosti s analizom troškova i koristi; 
4.	Angažiranje voditelja projekta sukladno Zakonu o poslovima i djelatnostima prostornog uređenja i gradnje (NN 78/15); 
5.	Upravljanje projektom; 
6.	Informiranje i vidljivost;
7.	Revizija projekta; 
8.	Provedba horizontalnih načela;
9.	Usluge vanjskih stručnjaka za pripremu i provedbu postupaka javne nabave.
</t>
  </si>
  <si>
    <t>Indikativni iznos financijske omotnice u kunama</t>
  </si>
  <si>
    <t xml:space="preserve">*Indikativni godišnij plan objave PDP-ova sadrži popis PDP-ova i rokova poznatih u trenutku izrade plana te je podložan izmjenama i dopunama sukladno dinamici poslovnih procesa uključenih institucija. </t>
  </si>
  <si>
    <t xml:space="preserve">Podrška znanstvenim organizacijama za provedbu primijenjenih istraživanja u suradnji s partnerom iz poslovnog sektora. 
Odnosi se na projekte usmjerene prema potrebama gospodarstva, kojima se razvija proizvod, usluga ili proces kroz fazu industrijskog istraživanja i/ili eksperimentalnog razvoja.
</t>
  </si>
  <si>
    <t xml:space="preserve">do 6.800.000,00
</t>
  </si>
  <si>
    <t>Povećanje razvoja novih proizvoda i usluga koji proizlaze iz aktivnosti istraživanja i razvoja - faza II</t>
  </si>
  <si>
    <t>Mikro, mali, srednji ili veliki poduzetnik. Pod kategorijom mikro, mali i srednji poduzetnik podrazumijeva se poduzetnik sukladno Prilogu I. Uredbe 651/2014 Pod kategorijom veliki poduzetnik,  podrazumijeva se poduzetnik koji ne ispunjava kriterije utvrđene u Prilogu I. Uredbe 651/2014.
Poduzeća čiji su projekti u skladu s tematskim prioritetnim područjima identificiranim u okviru Strategije pametne specijalizacije Republike Hrvatske.</t>
  </si>
  <si>
    <t>Prihvatljive aktivnosti su aktivnosti istraživanja i razvoja (vlastite aktivnosti istraživanja i razvoja, ugovorno istraživanje i kolaborativno istraživanje) i aktivnosti početnih ulaganja u materijalnu i nematerijalnu imovinu u cilju jačanja kapaciteta za istraživanje i razvoj.</t>
  </si>
  <si>
    <t>31.12.2018.</t>
  </si>
  <si>
    <t>01.03.2019.</t>
  </si>
  <si>
    <t xml:space="preserve">Cilj PDP-a je razvoj novih ili znatno poboljšanih proizvoda i usluga. Projekt mora rezultirati s novim ili znatno poboljšanim proizvodom (dobrom ili uslugom). </t>
  </si>
  <si>
    <t>Najviši iznos po pojedinom projektu: 57.000.000 kn (pojedini prijavitelji mogu podnijeti više projektnih prijedloga)</t>
  </si>
  <si>
    <t>20-100%</t>
  </si>
  <si>
    <t xml:space="preserve">Poduzetničke potporne institucije 
</t>
  </si>
  <si>
    <t xml:space="preserve">Gradovi i općine UP Pula
</t>
  </si>
  <si>
    <t>31.03.2018.</t>
  </si>
  <si>
    <t>30.03.2018.</t>
  </si>
  <si>
    <t>15.10.2018.</t>
  </si>
  <si>
    <t>​Fizičke osobe (vlasnici obiteljskih kuća)</t>
  </si>
  <si>
    <t>Cilj postupka dodjele je podupiranje mjera energetske obnove obiteljskih kuća  koje će rezultirati smanjenjem potrošnje energije za grijanje/hlađenje (QH,nd) na godišnjoj razini (kWh/god) od najmanje 50%</t>
  </si>
  <si>
    <t>Aktivnosti pripreme i provedbe energetske obnove i uvođenja obnovljivih izvora energije u obiteljskim kućama</t>
  </si>
  <si>
    <t>od 20.000,00 do 200.000,00</t>
  </si>
  <si>
    <t xml:space="preserve">Grad Pula-Pola, Arheološki muzej Istre, općina Svetvinčenat, općina Vodnjan - Dignano, općina Medulin
</t>
  </si>
  <si>
    <t>Lokalne i regionalne vlasti, javna tijela, javne službe/institucije/tijela, udruge gradova/općine, nevladine udruge</t>
  </si>
  <si>
    <t>​Oporavilišta za divlje životinje odabrana ili ovlaštena prema Zakonu o zaštiti prirode za pružanje skrbi o životinjama</t>
  </si>
  <si>
    <t xml:space="preserve">Cilj je unaprijediti postojeća i uspostaviti nova oporavilišta za divlje životinje s odgovarajućom opremom, smještajnim i karantenskim prostorima, kako bi se osigurala odgovarajuća skrb za bolesne ili ozlijeđene strogo zaštićene životinje iz prirode i zaplijenjene ili oduzete divlje životinje iz ilegalnog prekograničnog prometa i trgovine u svim regijama Hrvatske s ciljem povratka  u prirodu ili korištenja u okviru in situ programa očuvanja. </t>
  </si>
  <si>
    <t>Shema je osmišljena za sufinanciranje projektnih aktivnosti koje, kroz razvoj (izgradnju, rekonstrukciju i adaptaciju) i opremanje objekata oporavilišta za divlje životinje, osiguravaju odgovarajuće zbrinjavanje i skrb o strogo zaštićenim životinjama koje su pronađene bolesne ili ozlijeđene u prirodi i o zaplijenjenim divljim životinjama iz ilegalnog prekograničnog prometa i trgovine u svim regijama Hrvatske.
Kroz ograničeni postupak poziva na dostavu projektnih prijedloga bit će pozvane institucije i organizacije, odabrane ili ovlaštene prema Zakonu o zaštiti prirode, koje će u projektnim prijavama demonstrirati razvijeni radni plan pojedinog oporavilišta, kako bi se osigurala odgovarajuća skrb za divlje životinje, sa svim relevantnim planiranim aktivnostima.
Dodjela bespovratnih sredstava obavljat će se na temelju specifičnih kriterija za različite vrste objekata: oporavilišta i karantenske objekte.
Shema je namijenjena za tijela koja su sposobna i imaju kapacitete za provođenje aktivnosti vezanih uz zbrinjavanje i skrb o strogo zaštićenim životinjama i divljim životinjama zaplijenjenim ili oduzetim u ilegalnom prekograničnom prometu i trgovini.</t>
  </si>
  <si>
    <t>Lokalne i regionalne vlasti, javne prijevozne tvrtke</t>
  </si>
  <si>
    <t>JLS UP Osijek, prijevozne tvrtke</t>
  </si>
  <si>
    <t>Unaprjeđenje infrastrukture za pružanje psihosocijalne podrške veteranima i civilnim žrtvama Domovinskog rata s ciljem boljeg uključivanja u društvo putem radova izgradnje, dogradnje, obnove i prilagodbe prostora veteranskih centara te nabave opreme četiriju veteranskih centara.</t>
  </si>
  <si>
    <t>Izgradnja, rekonstrukcija, dogradnja, opremanje.</t>
  </si>
  <si>
    <t>Uspostava hitne pomorske medicinske službe brzim brodovima</t>
  </si>
  <si>
    <t>​Regionalni centri kompetentnosti u strukovnom obrazovanju u sljedećim (pod)sektorima: turizam i ugostiteljstvo, strojarstvo, elektrotehnika, informacijske i komunikacijske tehnologije, poljoprivreda i zdravstvo.</t>
  </si>
  <si>
    <t>Povećanje relevantnosti strukovnog obrazovanja kroz poboljšanje uvjeta za stjecanje praktičnih vještina u ciljanim sektorima srednjeg strukovnog obrazovanja s ciljem postizanja veće zapošljivosti učenika srednjeg strukovnog obrazovanja.</t>
  </si>
  <si>
    <t>Dogradnja, rekonstrukcija, opremanje.</t>
  </si>
  <si>
    <t>4c2 Smanjenje potrošnje
energije u stambenim
zgradama
(u višestambenim
zgradama i obiteljskim
kućama)</t>
  </si>
  <si>
    <t>4c2.1 Energetska obnova obiteljskih kuća</t>
  </si>
  <si>
    <t>6c1 Povećanje zapošljavanja i
turističkih izdataka kroz
unaprjeđenje kulturne
baštine</t>
  </si>
  <si>
    <t>6e2 Obnova brownfield
lokacija (bivša vojna i/
ili industrijska područja)
unutar ITU</t>
  </si>
  <si>
    <t>6iii2.4 Shema unapređenja postojećih i uspostave novih oporavilišta za divlje životinje</t>
  </si>
  <si>
    <t>6iii.2 Uspostava okvira za
održivo upravljanje
bioraznolikošću
(primarno Natura 2000)</t>
  </si>
  <si>
    <t>7ii2 Povećanje broja putnika
u javnom prijevozu</t>
  </si>
  <si>
    <t xml:space="preserve">Prioritetna os 9 Obrazovanje, vještine i cjeloživotno učenje </t>
  </si>
  <si>
    <t>Prihvatljive aktivnosti sukladne su prihvatljivim aktivnostima u OPKK za SC 3a2. Glavne aktivnosti intervencija, ovisno o indikativnim projektnim prijedlozima odnose se na izgradnju fizičke poduzetničke infrastrukture inkubatora s opremanjem iste, uz pružanje usluga podrške razvoja poslovanja poduzetnika početnika, odnosno:
Podrška predinkubacijskim uslugama koje će pružati PPI-evi,
- Pružanje stručne i savjetodavne pomoći MSP-ima (edukacije, radionice, izrada poslovnih planova, izrada rješenja prototipova – nabava materijala, alata),
- Organiziranje mentorstva za MSP-eve,
- Pomoć MSP-ima za uključivanje u europske inicijative te prijave na natječaje iz ESI fondova,
- Promocija poduzetništva.</t>
  </si>
  <si>
    <t xml:space="preserve">Omogućavanje povoljnog okruženja za razvoj poduzetništva. </t>
  </si>
  <si>
    <t xml:space="preserve">1. Promicanje poduzetničkog duha i samozapošljavanje među nezaposlenima i studenata u svrhu otvaranja niza novih radnih mjesta, smanjenja siromaštva u regiji, povećanja kupovne moći stanovništva i povećanja kvalitete života ciljane skupine; 
2. Jačanje kapaciteta malih i srednjih poduzeća i obrtnika u svrhu povećanja njihove konkurentnosti na tržištu, povećanja stabilnosti poslovanja i otpornosti na vanjske izazove i ekonomske krize. </t>
  </si>
  <si>
    <t>Priprema i provedba programa edukacije
PROMIDŽBA I VIDLJIVOST
UPRAVLJANJE PROJEKTOM</t>
  </si>
  <si>
    <t xml:space="preserve">Jačanjem kapaciteta poduzetničkih potpornih institucija podupirati razvoj malog i srednjeg poduzetništva kroz osiguravanje kvalitetnog savjetovanja i pisanja projektnih prijedologa, kroz iznajmljivanje poslovnog prostora i pružanje poslovnih i drugih usluga u najkritičnijim fazama razvoja poduzeća, pridonositi kvalitetnom poslovnom planiranju i smanjivanju rizika, a u cilju unaprjeđenja gospodarstva u Slavonskom Brodu. </t>
  </si>
  <si>
    <t>Edukacije za poslovne savjetnike
PROMIDŽBA I VIDLJIVOST
UPRAVLJANJE PROJEKTOM</t>
  </si>
  <si>
    <t>Razvoj kapaciteta i usluga postojećih PPI-ova, te aktivno umrežavanje PPI-a na području UAS.</t>
  </si>
  <si>
    <t xml:space="preserve">Pružanje usluga za MSP-e od strane Poduzetničkih potpornih institucija (PPI-a);
Podizanje razine vještina i znanja zaposlenih u PPI-ima;
Organiziranje programa mentorstva za MSP-e;
Promocija savjetodavnih usluga prema poduzetnicima;
Podrška za pred-inkubacijske usluge;
Podrška u osnivanju start-upa i spin-offa; 
Aktivnosti umrežavanja i sektorske specijalizacije PPI Urbane aglomeracije Split
</t>
  </si>
  <si>
    <t xml:space="preserve">Stvaranje inovativnog poduzetničkog okruženja u Urbanom području Pula </t>
  </si>
  <si>
    <t>• Potpora za predinkubacijske usluge koje pružaju pro-inovativne  poduzetničke potporne institucije (PPI) s odgovarajućom infrastrukturom i uslugama za pronalaženje i odabir inovativnih ideja. 
• Razvoj poslovne infrastrukture koja donosi izravnu korist MSP.
• Promicanje poduzetništva u društvu uključujući međunarodne i nacionalne konferencije, radionice, seminare, organizaciju rasprava i događaja namijenjenih umrežavanju. Aktivnosti uključuju širenje i promicanje priča o uspjehu MSP, studije i slično.
• Razvoj usluga poduzetnićkih potpornih institucija (PPI) za malo i srednje poduzetništvo (MSP).</t>
  </si>
  <si>
    <t>• Osiguravanje učinkovite pomoći s ciljem učvršćivanja položaja MSP-ova na tržištu, kako bi se smanjila asimetrija informacija među MSP-ovima te olakšao pristup poslovnim znanjima i vještinama, partnerima i informacijama ključnim za rast i razvoj poslovanja, te kako bi se unaprijedila gospodarska uspješnost, i stopa preživljavanja MSP-ova.
• Razvoj i poboljšanje kvalitete i dostupnosti infrastrukture postojećih poduzetničkih zona kroz poticanje ulaganja u takvu infrastrukturu u područjima gdje postoji potreba za gradnjom nove, unapređenjem ili proširenjem postojeće zajedničke infrastrukture postojećih zona s ciljem  privlačenja investicija i stvaranja mogućnosti za otvaranje novih radnih mjesta.</t>
  </si>
  <si>
    <t>• Priprema tehničke dokumentacije (idejni/glavni/izvedbeni projekt s troškovnicima, potrebne dozvole), dokumentacije projektnog prijedloga i dokumentacije o nabavi;
• Ulaganje u gradnju novih elemenata osnovne i dodatne zajedničke infrastrukture postojećih poduzetničkih zona;
• Ulaganje u izgradnju ili opremanje zelenih infrastruktura ;
• Upravljanje projektom u ime i za račun investitora, sukladno čl. 33. - 39. Zakona o poslovima i djelatnostima prostornog uređenja i gradnje (NN 78/15);
• Stručni nadzor gradnje zajedničke osnovne i dodatne infrastrukture;
• pružanje stručne i savjetodavne podrške (uključivo kroz edukaciju i mentorstvo)
• usluga informiranja MSP-ovima u različitim fazama njihovog razvoja, s posebnim naglaskom na novoosnovane MSP (koji posluju kraće od 3 godine).
• Aktivnosti povezane s promidžbom i vidljivosti projekta;
• Financijska revizija projekta</t>
  </si>
  <si>
    <t xml:space="preserve">Pružanje potpora Integriranim razvojnim programima temeljenima na obnovi kulturne baštine,koji osiguravaju unaprjeđenje upravljanja kulturnom baštinom s ciljem doprinosa održivom razvoju na lokalnoj i regionalnoj razini. </t>
  </si>
  <si>
    <t xml:space="preserve">Priprema projektne i studijske dokumentacije za provedbu;
zaštita, obnova i revitalizacija nepokretnih kulturnih dobara upisanih u Registar kulturnih dobara RH (uključujući opremanje);
rekonstrukcija i/ili izgradnja pratećih infrastrukturnih objekata povezanih s kulturnom baštinom (koji nisu kulturno dobro) uključujući opremanje;
razvoj kulturnih i turističkih sadržaja i proizvoda utemeljenih na kulturnoj baštini;
promocija i marketing destinacije na temu kulturne baštine.
</t>
  </si>
  <si>
    <t>Obnova i rekonstrukcija kulturne baštine područja UA Osijek</t>
  </si>
  <si>
    <t xml:space="preserve">Unaprjeđivanje upravljanja kulturnom baštinom ciljem doprinosa održivom razvoju na lokalnoj i regionalnoj razini 
Povećanje zapošljavanja i turističkih izdataka kroz aktivnosti konzervacije, rekonstrukcije, restauracije prenamjene i opremanje lokacija kulturne baštine urbanog područja Pula
Poticanje održivog društveno-gospodarskog razvoja urbanog područja revitalizacijom kulturne baštine
</t>
  </si>
  <si>
    <t>• Obnova i rekonstrukcija kulturnih znamenitosti baštine te izgradnju infrastrukturu, kao i poboljšanje usluga koje pruža na kulturnoj baštini i stvaranja novih usluge koje će doprinijeti integriranom razvoju turizma i programe razvoja kulturne baštine;
• Poboljšanje sustava upravljanja kulturnom baštinom izradom planova upravljanja, te konzervatorskih analiza i smjernica; 
• Razvoj novih turističkih proizvoda povezanih s kulturnom baštinom;
• Aktivnosti promocije i podizanja razine javne svijesti o kulturnoj baštini povećanja vidljivosti; aktivnosti promocije odredišta kulturne baštine kao dio integriranog projekta u turističke svrhe.
• Aktivnosti pripreme i realizacije projekta</t>
  </si>
  <si>
    <t>Smanjenje neobnovljenih brownfield područja kroz revitalizaciju, obnavljanje i njihovo stavljanje u funkciju</t>
  </si>
  <si>
    <t>• Prostorno planske aktivnosti u vezi s obnovom brownfield lokacija u sklopu ITU područja
• Izvođenje svih potrebnih istraživanja, izrada potrebne dokumentacije i ishođenje svih potrebnih dozvola
• Obnova brownfield lokacije
• Izgradnja/rekonstrukcija infrastrukture na brownfield lokaciji
• Aktivnosti pripreme i realizacije projekta</t>
  </si>
  <si>
    <t>Obnova brownfield lokacija u urbanom području</t>
  </si>
  <si>
    <t xml:space="preserve">Prostorno planske aktivnosti u vezi s obnovom brownfield lokacija u sklopu ITU područja
Izvođenje svih potrebnih istraživanja, izrada potrebne dokumentacije i ishođenje svih potrebnih dozvola
Obnova brownfield lokacije
Izgradnja/rekonstrukcija infrastrukture na brownfield lokaciji
Aktivnosti pripreme i realizacije projekta
</t>
  </si>
  <si>
    <t>Revitalizacija pojedinh dijelova gradova i općina omogućavanje pružanja novih usluga i sadržaja bez dodatnog opterećivanja prostora i okoliša</t>
  </si>
  <si>
    <t>Prostorno planske aktivnosti u vezi s obnovom brownfield lokacija u sklopu ITU područja
Izvođenje svih potrebnih istraživanja, izrada potrebne dokumentacije i ishođenje svih potrebnih dozvola
Obnova brownfield lokacije
Izgradnja/rekonstrukcija infrastrukture na brownfield lokaciji
Aktivnosti pripreme i realizacije projekta</t>
  </si>
  <si>
    <t>Smanjiti postotak neobnovljenih i nekorištenih brownfield zemljišta na urbanom području Pule</t>
  </si>
  <si>
    <t>• Aktivnosti revitalizacije pojedinih dijelova gradova – industrijskih zona, bivših vojnih objekata isl., koja će omogućiti korištenje već postojećih (fizičkih) resursa unutar urbanih područja bez dodatnog opterećivanja prostora i okoliša; - Izrada projektne dokumentacije i ishodovanje potrebnih dozvola, obnova brownfield lokacija i objekata, Izgradnja/rekonstrukcija infrastrukture na brownfield lokaciji
• Prostorno uređenje povezano sa zasebnim dijelovima grada za koje je određena revitalizacija (urbana preobrazba), uključujući razvoj prostornih planova gradova i općina te detaljnijih prostornih planova za područja bivših industrijskih zona 
• Aktivnosti pripreme i realizacije projekta</t>
  </si>
  <si>
    <t xml:space="preserve">Uvođenje integriranog tarifnog sustava između operatera javnog gradskog i prigradskog prijevoza u svrhu olakšavanja planiranja putovanja putnicima te time doprinijeti povećanju broja putnika u javnom gradskom prijevozu i povećanju mobilnosti stanovništva i  smanjenje negativnog utjecaja na okoliš smanjenjem emisija CO2 unutar urbane aglomeracije Zagreb. </t>
  </si>
  <si>
    <t xml:space="preserve">Smanjenje korištenja osobnih automobila u ukupnom udjelu putničkog prijevoza u korist javnog prijevoza uz razvoj i unaprjeđenje  prometnih sustava prihvatljivih za okoliš (uključujući one s niskom razinom buke), prometnih sustava sa niskim emisijama CO2, multimodalne veze radi promicanja održive regionalne i lokalne mobilnosti te uvođenje sustava s jedinstvenom kartom i modernih sustava obavještvanja putnika. </t>
  </si>
  <si>
    <t>Osuvremenjivanje putničkog voznog parka s niskom emisijom CO2 za prijevoznike u javnom prijevozu i implentacija sustava "bike&amp;ride" na području urbana aglomeracije</t>
  </si>
  <si>
    <t>Poboljšati infrastrukturu za bicikliste i razviti novu infrastrukturu kako bi se promicao prijevoz s nultom stopom emisije.</t>
  </si>
  <si>
    <t>Priprema projektne dokumentacije, izgradnja i uređenje biciklističkih staza</t>
  </si>
  <si>
    <t>Smanjenje prometnih gužvi, rješavanje problema parkiranja, zaštita okoliša kroz smanjenje emisije CO2 i stvaranje integriranog sustava na području cjelokupnog Urbanog područja Slavonski Brod</t>
  </si>
  <si>
    <t xml:space="preserve">Priprema i provedba nabave; 
Pripremni radovi; 
Postavljanje nosača </t>
  </si>
  <si>
    <t>Poboljšanje raširenosti i kvalitete te unaprjeđenje alternativnih vrsta prometa (biciklističkog i pješačkog)</t>
  </si>
  <si>
    <t>Poduzetničke potporne institucije (regionlne razvojne agencije, poduzetničke udruge, akceleratori, inkubatori, poduzetnićki centri), jedinice lokalne i regionalne uprave/samouprave</t>
  </si>
  <si>
    <t>Pružanje potpora Integriranim razvojnim programima temeljenima na obnovi kulturne baštine (sadržajno i/ili tematski povezana ulaganja), koji osiguravaju unaprjeđenje upravljanja kulturnom baštinom s ciljem doprinosa održivom razvoju na lokalnoj i regionalnoj razini</t>
  </si>
  <si>
    <t xml:space="preserve">1. zaštita, obnova i revitalizacija nepokretnih kulturnih dobara upisanih u Registar kulturnih dobara RH (uključujući opremanje);
2. rekonstrukcija i/ili izgradnja pratećih infrastrukturnih objekata povezanih s kulturnom baštinom (koji nisu kulturno dobro) uključujući opremanje;
3. razvoj kulturnih i turističkih sadržaja i proizvoda utemeljenih na kulturnoj baštini;
4. promocija i marketing destinacije na temu kulturne baštine.
</t>
  </si>
  <si>
    <t>Pravne osobe kao vlasnici kulturnih dobara, tijela javne vlasti</t>
  </si>
  <si>
    <t>do 85%</t>
  </si>
  <si>
    <t>Razvoj i poboljšanje kvalitete poduzetničko poslovne infrastrukture</t>
  </si>
  <si>
    <t xml:space="preserve">Izgradnja i opremanje poduzetničke infrastrukture uz pružanje usluga podrške razvoja poslovanja poduzetnika </t>
  </si>
  <si>
    <t>Grad Zadar, međunarodni centar za podvodnu arheologiju u Zadru, JLS-ovi UP Zadar</t>
  </si>
  <si>
    <t>Istarska razvojna agencija -ida, grad Pula, Sveučilište Juraj Dobrila, općina Medulin, općina Vodnjan Dignano</t>
  </si>
  <si>
    <t>a) Znanstvene organizacije koje:
- su upisane u Upisnik znanstvenih organizacija
- ispunjavaju kriterije za istraživačke organizacije prema odredbama Okvira Zajednice za državne potpore za istraživanje i razvoj i inovacije (2014/C 198/01)
Partneri: 
Partner mora dokazati da: je mikro, mali, srednji ili veliki poduzetnik prema kriterijima utvrđenima u Prilogu I. Uredbe 651/2014
b) Velika poduzeća, odnosno poduzeća koja ne ispunjavaju kriterije navedene u Prilogu I. Uredbe Komisije</t>
  </si>
  <si>
    <t>1b1 Novi proizvodi i usluge kao rezultat djelatnosti istraživanja, razvoja i inovacija (IRI)</t>
  </si>
  <si>
    <t>3a2 Omogućavanje
povoljnog okruženja za razvoj poduzetništva</t>
  </si>
  <si>
    <t>9a4 Provedba pilot aktivnosti
koje imaju za cilj
promociju socijalne
uključenosti i smanjenje siromaštva ratnih veterana i civilnih žrtava
Domovinskog rata</t>
  </si>
  <si>
    <t>10a3 Povećanje relevantnosti
strukovnog obrazovanja
kroz poboljšanje uvjeta
za stjecaje praktičnih
vještina u ciljanim
sektorima srednjeg
strukovnog obrazovanja
s ciljem postizanja veće zapošljivosti učenika srednjeg strukovnog
obrazovanja</t>
  </si>
  <si>
    <t xml:space="preserve">Konačne komponente projekta i planirane aktivnosti definirat će se Studijom izvodljivosti.  </t>
  </si>
  <si>
    <t>Prioritetna os 3 Poslovna konkurentnost</t>
  </si>
  <si>
    <t>65% - 85%</t>
  </si>
  <si>
    <t>65-85%</t>
  </si>
  <si>
    <t>55-85%</t>
  </si>
  <si>
    <t>Prihvatljive aktivnosti uključuju softversko unapređenje minimalno jednog poslovnog procesa: strateško planiranje, upravljanje rizicima, upravljanje ljudskim potencijalima, financije i računovodstvo, upravljanje imovinom, logistika, marketing, nabava i prodaja.</t>
  </si>
  <si>
    <t>Cilj ove mjere je povećanje konkurentnosti i učinkovitosti mikro poduzeća putem IKT–a</t>
  </si>
  <si>
    <t>Prihvatljive aktivnosti uključuju  uvođenje i primjenu softverskih unapređenja poslovanja mikro poduzeća uvođenjem IKT u poslovanje kroz : web stranice, e-commerce i sl</t>
  </si>
  <si>
    <t>3d1.5.3 Internacionalizacija poslovanja MSP-ova- Faza 2</t>
  </si>
  <si>
    <t>Povećanje sposobnost hrvatskog gospodarstva za sudjelovanje na globalnim tržištima te pridonijeti povećanju udjela MSP-ova u ukupnom izvozu roba i usluga poboljšanjem uvjeta za njihov rad u međunarodnom okruženju.</t>
  </si>
  <si>
    <t>Potpora MSP–ovima povezana s internacionalizacijom i širenjem tržišta koja obuhvaća:
• nastup na međunarodnim sajmovima koji imaju najmanje 10 % inozemnih izlagača ili 5 % inozemnih  poslovnih posjetitelja
• prezentacije MSP-ova u okviru međunarodnog sajma na kojem prijavitelj sudjeluje kao izlagač
• troškovi istraživanja inozemnog tržišta za plasman proizvoda na novo tržište 
• izrada promotivnog materijala za nastup na međunarodnom sajmu
• sudjelovanje na b2b poslovnim razgovorima koji se održavaju u sklopu međunarodnih skupova</t>
  </si>
  <si>
    <t>Jačanje međusobne povezanosti MSP kako bi ojačali svoju poziciju na tržištu</t>
  </si>
  <si>
    <t xml:space="preserve">Prihvatljive aktivnosti uključuju ulaganja u u nematerijalnu i materijalnu imovinu za izgradnju ili nadogradnju  klastera te operativne potpore za inovacijske klastere. </t>
  </si>
  <si>
    <t xml:space="preserve"> 3d2.1 GS Integrator 2018 </t>
  </si>
  <si>
    <t>Transfer tehnologija i novih inovativnih proizvoda MSP-ova u okviru strateških partnerstva među poduzećima, poboljšanje inovativne sposobnosti malih i srednjih poduzeća kako bi ih pripremili za uspostavljanje dugoročnih dobavljačkih odnosa sa sdrugim poduzećima (tzv. Integratorima).</t>
  </si>
  <si>
    <t xml:space="preserve">Prihvatljive aktivnosti uključuju ulaganja u u nematerijalnu i materijalnu imovinu u sklopu kolaborativnih inovacijskih projekata, troškove osoblja, savjetodavnih i tehnoloških usluga iz područja inovacija, inovacija procesa i organizacije poslovanja. </t>
  </si>
  <si>
    <t xml:space="preserve"> 3d2.1 Inovacijski vaučeri </t>
  </si>
  <si>
    <t>Prihvatljive aktivnosti uključuju troškove korištenja adekvatne istraživačke opreme u vlasništvu ZIO za potrebe testiranja/ispitivanja/demonstracijskih aktivnosti novih proizvoda ili stručnih tehničkih znanja za potrebe inovativnih procesa i komercijalizacije inovacija .</t>
  </si>
  <si>
    <t>3d2.2  Inovacije u područjima S3</t>
  </si>
  <si>
    <t xml:space="preserve">Istraživanje i razvoj za unaprjeđenje postojećih i stvaranje novih proizvoda i usluga u sklopu sektore povezani s prioritetima S3 Strategije </t>
  </si>
  <si>
    <t xml:space="preserve">Prihvatljive aktivnosti uključuju ulaganja u u nematerijalnu i materijalnu imovinu  troškove osoblja, savjetodavnih, tehnoloških i drugih usluga iz područja istraživanja, razvoja i inovacija, studije izvedivosti i druge potporne aktivnosti koje za cilj imaju provedbu projekta. </t>
  </si>
  <si>
    <t xml:space="preserve">3d2.1 Inovacije novoosnovanih MSP- Faza II </t>
  </si>
  <si>
    <t>Razvoj potpomognutih novoosnovanih poduzeća i uspješan prijenos inovativnih ideja novoosnovanih poduzetnika u tržišno uspješne poslovne poduhvate i stvaranje novih inovativno orijentiranih poduzeća s potencijalom rasta i izvoza, s naglaskom na komercijalizaciju proizvoda i usluge visoke dodane vrijednosti.</t>
  </si>
  <si>
    <t>​Mali i srednji poduzetnici sukladno def. Iz priloga 1.
Uredbe Komisije (EZ) br. 651/2014 od 17. lipnja 2014.g."</t>
  </si>
  <si>
    <t>30.11.2018.</t>
  </si>
  <si>
    <t>3a2 Omogućavanje
povoljnog okruženja za
razvoj poduzetništva</t>
  </si>
  <si>
    <t>Pružanje stručnih i savjetodavnih usluga malim i srednjim poduzetnicima diljem Hrvatske putem poduzetničkih potpornih institucija</t>
  </si>
  <si>
    <t xml:space="preserve">Pružanje stručne i savjetodavne podrške te usluga informiranja MSP-ovima u različitim fazama njihovog razvoja, s posebnim naglaskom na novoosnovane MSP (koji posluju kraće od 3 godine), </t>
  </si>
  <si>
    <t>Razvoj i poboljšanje kvalitete i dostupnosti infrastrukture postojećih poduzetničkih zona kroz poticanje ulaganja u takvu infrastrukturu u područjima gdje postoji potreba za gradnjom nove, unapređenjem ili proširenjem postojeće zajedničke infrastrukture postojećih zona s ciljem privlačenja investicija i stvaranja mogućnosti za otvaranje novih radnih mjesta.</t>
  </si>
  <si>
    <t>Ulaganje u gradnju novih elemenata osnovne i zajedničke dodatne infrastrukture postojećih poduzetničkih zona, priprema dokumentacije</t>
  </si>
  <si>
    <t xml:space="preserve">Jedinice lokalne samouprave i jedinice područne (regionalne) samouprave </t>
  </si>
  <si>
    <t xml:space="preserve">1.Izrada projektne dokumentacije 
2. Obnova i rekonstrukcija
3. Promidžba i vidljivost                                                                               
4. Upravljanje projektom i administracija </t>
  </si>
  <si>
    <t>ITU - Sustav Start-up inkubatora UP Rijeka</t>
  </si>
  <si>
    <t>28.9.2018.</t>
  </si>
  <si>
    <t>30.4.2019.</t>
  </si>
  <si>
    <t>ITU - Programi edukacije za poduzetnike početnike (UP Slavonski Brod)</t>
  </si>
  <si>
    <t>29.6.2018.</t>
  </si>
  <si>
    <t>31.1.2019.</t>
  </si>
  <si>
    <t>ITU - Povećanje savjetodavnih vještina i kompetencija poslovnih savjetnika (UP Slavonski Brod)</t>
  </si>
  <si>
    <t>28.12.2018.</t>
  </si>
  <si>
    <t>31.7.2019.</t>
  </si>
  <si>
    <t>ITU - Razvoj mreže PPI-a Urbane aglomeracije Split (Razvoj poslovne infrastrukture)</t>
  </si>
  <si>
    <t xml:space="preserve">ITU - Program za inovativno poduzetništvo u Puli </t>
  </si>
  <si>
    <t xml:space="preserve">ITU - Investicije u razvoj poslovne infrastrukture i poduzetničkih inkubatora na urbanom području Pula </t>
  </si>
  <si>
    <t>ITU - Sustav poduzetničke potporne infrastrukture UA Zagreb</t>
  </si>
  <si>
    <t xml:space="preserve">Razvoj i poboljšanje kvalitete poduzetničko poslovne infrastrukture kako bi doprinijeli poboljšanju dostupnosti poduzetničko poslovne infrastrukture MSP-ovima kao i povećanje broja proizvoda/usluga koje ona omogućava, u svrhu njihovog olakšanog rasta i razvoja, privlačenja investicija i stvaranja mogućnosti za otvaranje novih radnih mjesta. Omogućavanje povoljnog okruženja za osnivanje i razvoj poduzeća putem razvoja i unaprijeđenja mreže poduzetničkih potpornih institucija koje bi profesionalno pružale usluge podrške i informiranja MSP u svrhu njihovog uspješnijeg poslovanja i rasta. </t>
  </si>
  <si>
    <t>Ulaganja u materijalnu i nematerijalnu imovinu koja imaju za cilj izgradnju/rekonstrukciju i opremanje nove ili održavanje i opremanje postojeće poduzetničko poslovne infrastrukture, u svrhu pružanja novih ili kvalitetnijih usluga poduzetnicima, te upravljanje projektom i Stručni nadzor gradnje infrastrukture. Pružanje stručne i savjetodavne podrške te informiranje MSP-ova u različitim fazama njihovog razvoja, s posebnim naglaskom na novoosnovane MSP</t>
  </si>
  <si>
    <t>ITU - Razvoj potpornih institucija za istraživanje, unaprjeđenje kvalitete, preradu i trženje poljoprivrednih proizvoda (UP Osijek)</t>
  </si>
  <si>
    <t>ITU - Obnova kulturne baštine UP Zadar</t>
  </si>
  <si>
    <t xml:space="preserve">ITU - Rekonstrukcija kulturnih dobara UA Osijek </t>
  </si>
  <si>
    <t xml:space="preserve">ITU - Rekonstrukcija kulturne baštine u urbanom području Pula </t>
  </si>
  <si>
    <t>ITU - Kulturna baština i turizam UA Zagreb</t>
  </si>
  <si>
    <t>ITU - Revitalizacija brownfield lokacija UP Zadar</t>
  </si>
  <si>
    <t>ITU - Revitalizacija brownfield lokacija UP Zagreb</t>
  </si>
  <si>
    <t xml:space="preserve">ITU - Obnova brownfield područja u urbanom području Pula </t>
  </si>
  <si>
    <t>ITU - E-mobilnost (UP Osijek)</t>
  </si>
  <si>
    <t>ITU - Biciklističke staze UA Osijek</t>
  </si>
  <si>
    <t>ITU - Sustav javnih bicikala u UP Slavonski Brod</t>
  </si>
  <si>
    <t>ITU - Sustav biciklističkih staza UA Split</t>
  </si>
  <si>
    <t>Otvoreni/trajni</t>
  </si>
  <si>
    <t>Prihvatljive aktivnosti uključuju ulaganja u pripremu, uvođenje i certificiranje sustava upravljanja</t>
  </si>
  <si>
    <t>3d1.3.2 Povećanje konkurentnosti i učinkovitosti MSP putem IKT-a- faza II</t>
  </si>
  <si>
    <t>3d1.3.3 Unapređenje poslovanja mikro MSP-ova uvođenjem IKT -vaučeri</t>
  </si>
  <si>
    <t>3d1.4.1  Jačanje međusobne povezanosti MSP (Klasteri)</t>
  </si>
  <si>
    <t>Najviša dopuštena ukupna vrijednost bespovratnih sredstava po pojedinačnom projektnom prijedlogu je 9.120.000.00 HRK</t>
  </si>
  <si>
    <t>Davanje potpore znanstvenim istraživanjima vrhunskih znanstvenika, bilo da je riječ o mladim ili već renomiranim istraživačima, za provedbu novospoznajnih istraživanja te uspostavu i jačanje istraživačkog tima i/ili programa.</t>
  </si>
  <si>
    <t>1. Izvođenje temeljnih i primijenjenih istraživanja (nabava istraživačke opreme)
2. Zapošljavanje mladih istraživača za potrebe provedbe aktivnosti projekta, 
3. Diseminacija rezultata istraživanja i širenje znanja,
4. Upravljanje intelektualnim vlasništvom,
5. Upravljanje projektom, 
6. Aktivnosti informiranja i vidljivosti,
7. Revizija projekta,  
8. Aktivnosti vezane za promicanje horizontalnih načela.</t>
  </si>
  <si>
    <t xml:space="preserve">U sklopu ove sheme potporu će dobiti projekti istraživača i njihovih timova koji nisu dobili potporu Europskog istraživačkog vijeća, ali su ušli u uži izbor (pozitivno ocijenjeni u drugom krugu evaluacijskog procesa) u jednoj od navedenih kategorija:
• Starting projekt – namijenjene mladim istraživačima kako bi razvili nezavisnu karijeru i započeli nezavisno istraživanje.  Prvenstveno im je svrha poduprijeti nadolazeću generaciju vrhunskih istraživača  u razdoblju karijere kad uspostavljaju vlastiti nezavisni istraživački tim ili program.
• Consolidator projekt - namijenjene izvrsnim glavnim istraživačima u razdoblju karijere dok još ojačavaju vlastiti nezavisni istraživački tim ili program. 
• Advanced projekt - namijenjene izvrsnim renomiranim istraživačkim liderima s priznatim istraživačkim postignućima za provedbu novospoznajnih i visokorizičnih inovativnih istraživanja koja otvaraju nove pravce u njihovom području istraživanja kao i u ostalim područjima. </t>
  </si>
  <si>
    <t>maksimalna vrijednost: 7.600.000</t>
  </si>
  <si>
    <t>17.12.2018.</t>
  </si>
  <si>
    <t>22.03.2019.</t>
  </si>
  <si>
    <t>2a1.2 Izgradnja mreža sljedeće generacije (NGN)/pristupnih mreža sljedeće generacije (NGA) u NGA bijelim područjima</t>
  </si>
  <si>
    <t>Otvoreni postupak dodjele</t>
  </si>
  <si>
    <t>Financiranje razvoja mreža sljedeće generacije (NGN)/pristupnih mreža sljedeće generacije (NGA) u bijelim područjima pristupnih mreža sljedeće generacije – pristupne mreže se odnose na dio mreže koji se proteže između krajnjih korisnika (kućanstava, tvrtki i javne ustanove) i prvog koncentracijskog čvora mreže (posljednja milja). Pristupne mreže sljedeće generacije obuhvaćaju sva infrastrukturna i tehnološka rješenja kojima se može pružati brzi/ultrabrzi pristup (više od 40 Mbit/s – 100 Mbit/s), u skladu s definicijama Digitalne agende za Europu (tehnološki neutralno). Jednostavna nadogradnja bakrene infrastrukture nije obuhvaćena.</t>
  </si>
  <si>
    <t>31.3.2018.</t>
  </si>
  <si>
    <t xml:space="preserve">Istarska razvojna agencija (IDA), grad Pula, Zaklada za poticanje partnerstva i razvoj civilnog društva
</t>
  </si>
  <si>
    <t>31.07.2019.</t>
  </si>
  <si>
    <t>ITU - Povećanje učinkovitosti javnog putničkog prijevoza</t>
  </si>
  <si>
    <t>Otvoreni/privremeni</t>
  </si>
  <si>
    <t>Pružanje stručne i savjetodavne podrške te usluga informiranja MSP-ovima u različitim fazama njihovog razvoja, s posebnim naglaskom na novoosnovane MSP (koji posluju kraće od 3 godine).</t>
  </si>
  <si>
    <t>Ulaganje u gradnju novih elemenata osnovne i zajedničke dodatne infrastrukture postojećih poduzetničkih zona, priprema dokumentacije.</t>
  </si>
  <si>
    <t>30.08.2018.</t>
  </si>
  <si>
    <t>Prihvatljive aktivnosti uključuju softversko unapređenje minimalno jednog poslovnog procesa: strateško planiranje, upravljanje rizicima, uprPrihvatljive aktivnosti uključuju  uvođenje i primjenu softverskih unapređenja poslovanja mikro poduzeća uvođenjem IKT u poslovanje kroz : web stranice, e-commerce i sl</t>
  </si>
  <si>
    <t>28.02.2019.</t>
  </si>
  <si>
    <t>28.2.2019.</t>
  </si>
  <si>
    <t>30.05.2019.</t>
  </si>
  <si>
    <t>1a1.8 Jačanje kapaciteta za istraživanje, razvoj i inovacije</t>
  </si>
  <si>
    <t xml:space="preserve">Usmjeriti istraživanja prema potrebama gospodarstva, podržavajući projekte istraživanja, razvoja i inovacija istraživačkih organizacija u suradnji s poslovnim sektorom.
</t>
  </si>
  <si>
    <t xml:space="preserve">1a1.9 Grant shema - Izgradnja znanstvene izvrsnosti kroz sinergiju s potporama Europskog istraživačkog vijeća (ERC) </t>
  </si>
  <si>
    <t>04.05.2018.</t>
  </si>
  <si>
    <t>03.08.2018.</t>
  </si>
  <si>
    <t xml:space="preserve">Otvoreni privremeni </t>
  </si>
  <si>
    <t>12.03.2018.</t>
  </si>
  <si>
    <t>10.09.2018.</t>
  </si>
  <si>
    <t>Cilj postupka dodjele je povećanje nacionalne pokrivenosti širokopojasnom mrežom sljedeće generacije (NGN) do 2023. godine.</t>
  </si>
  <si>
    <t>JLS Urbana aglomeracija Osijek</t>
  </si>
  <si>
    <t>31.01.2019.</t>
  </si>
  <si>
    <t>JLS UP Split</t>
  </si>
  <si>
    <t>Pružanje stručne podrške od strane ZIO u vidu ugovornog pružanja usluga MSP-ovima za troškove testiranja, ispitivanja, demonstracijskih aktivnosti, kao i stručnih tehničkih znanja.</t>
  </si>
  <si>
    <t>75%-85%</t>
  </si>
  <si>
    <t>30.07.2018.</t>
  </si>
  <si>
    <t xml:space="preserve"> 3d1.2.3. Znakovi kvalitete (vaučeri)</t>
  </si>
  <si>
    <t xml:space="preserve">Cilj ove mjere je povećanje uporabe priznatih znakova kvalitete koji zajedno s 
pouzdanim tehnološkim rješenjem pridonose povjerenju kupaca i promoviraju 
proizvodnju provjerenih i kvalitetnih domaćih proizvoda </t>
  </si>
  <si>
    <t>Mali i srednji poduzetnici sukladno def. Iz priloga 1. Uredbe Komisije (EZ) br. 651/2014 od 17. lipnja 2014. g.</t>
  </si>
  <si>
    <t>Prihvatljive aktivnosti uključuju ulaganja u pripremu, uvođenje i certificiranje 
sustava upravljanja, stjecanje prava uporabe znakova kvalitete</t>
  </si>
  <si>
    <t>3d.1.2.2  Uvođenje sustava upravljanja poslovnim procesima i kvalitetom(ISO i slične norme)</t>
  </si>
  <si>
    <t>Cilj ove mjere je dostizanje primjenjive razine standarda MSP kroz povećanje
 uporabe priznatih normi koji zajedno s pouzdanim tehnološkim rješenjem
 pridonose povjerenju kupaca, uvođenjem kojih je olakšan pristup inozemnim 
tržištima te povećan izvoz i konkurentnost.</t>
  </si>
  <si>
    <t>Prihvatljive aktivnosti uključuju ulaganja u pripremu, uvođenje i certificiranje
 sustava upravljanja</t>
  </si>
  <si>
    <t>25.000,00 do 380.000,00</t>
  </si>
  <si>
    <t>55-75%</t>
  </si>
  <si>
    <t>Partner je APIS IT d.o.o. koji je prema Uredbi o organizacijskim i tehničkim standardima za povezivanje na državnu informacijsku infrastrukturu (103/2015), Centar dijeljenih usluga.</t>
  </si>
  <si>
    <t xml:space="preserve">Otvoreni / Trajni postupak dodjele </t>
  </si>
  <si>
    <t>5a1.2 Shema za jačanje primijenjenih istraživanja za mjere prilagodbe klimatskim promjenama (prvi poziv)</t>
  </si>
  <si>
    <t xml:space="preserve">ITU - Brownfield na području Urbanog područja Split (stare škole i društveni domovi) </t>
  </si>
  <si>
    <t>Sve JLS na UP Sl. Brod</t>
  </si>
  <si>
    <t>9a4.1 Uspostava veteranskih centara u Republici Hrvatskoj</t>
  </si>
  <si>
    <t>10a3.1 Uspostava infrastrukture regionalnih centara kompetentnosti u strukovnom obrazovanju kao podrška procesu reforme strukovnog obrazovanja i osposobljavanja</t>
  </si>
  <si>
    <t>3.000.000,00 HRK -   - 30.000.000,00 HRK</t>
  </si>
  <si>
    <t>9a3.4 Unapređivanje infrastrukture za pružanje socijalnih usluga u zajednici kao podrška procesu deinstitucionalizacije – druga faza</t>
  </si>
  <si>
    <t>Otvoreni postupak dodijele</t>
  </si>
  <si>
    <t>Organizacije civilnog društva; ustanove; zadruge; fizičke osobe koje samostalno obavljaju profesionalnu djelatnost pružanja socijalnih usluga u zajednici: obiteljski domovi za djecu i mlade bez odgovarajuće roditeljske skrbi, za osobe s invaliditetom i starije i nemoćne.</t>
  </si>
  <si>
    <t>Unaprjeđenje infrastrukture kao potpore pružanja socijalnih usluga u zajednici kako bi se smanjio broj institucionaliziranih osoba te omogućio njihov proces inkluzije i spriječila daljnja institucionalizacija novih korisnika.</t>
  </si>
  <si>
    <t>Izgradnja, dogradnja, rekonstrukcija, opremanje.</t>
  </si>
  <si>
    <t>9a3 Promicanje socijalne uključenosti i smanjenje nejednakosti kroz poboljšani pristup
socijalnim uslugama te prelazak s institucionalne skrbi na skrb u zajednici putem poboljšane
socijalne infrastrukture</t>
  </si>
  <si>
    <t xml:space="preserve"> Prihvatljive aktivnosti koje se mogu financirati u okviru ovog Poziva su aktivnosti namijenjene inovacijama koje rezultiraju novim proizvodima, uslugama ili procesima koje su novost u ponudi poduzeća i/ili novost na tržištu.</t>
  </si>
  <si>
    <t>​Ministarstvo hrvatskih branitelja</t>
  </si>
  <si>
    <t>0,00 HRK - 25.000.000,00 HRK</t>
  </si>
  <si>
    <t>31.04.2018.</t>
  </si>
  <si>
    <t>3a2.1.4 Pružanje visokokvalitetnih usluga za MSP putem poduzetničkih potpornih institucija (PPI) - Faza 2</t>
  </si>
  <si>
    <t xml:space="preserve"> 3a2.2 Razvoj poslovne infrastrukture - zone - Faza II </t>
  </si>
  <si>
    <t>30.09.2018.</t>
  </si>
  <si>
    <t>Prihvatljivi prijavitelji sukladno OPKK</t>
  </si>
  <si>
    <t>Indikativni godišnji plan Poziva na dostavu projektnih prijedloga (PDP) sufinanciranih iz Operativnog programa „Konkurentnost i kohezija‟ 2014.-2020. za 2018. godinu (stanje na dan 09.03.2018.)</t>
  </si>
  <si>
    <t xml:space="preserve">Za znanstvene organizacije - maksimalno 85%
- za partnere- ovisno o tipu istraživanja i veličini subjekta:
                                                           </t>
  </si>
  <si>
    <t>JLS Urbana aglomeracija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</si>
</sst>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n_-;\-* #,##0.00\ _k_n_-;_-* &quot;-&quot;??\ _k_n_-;_-@_-"/>
    <numFmt numFmtId="164" formatCode="yyyy\-mm\-dd;@"/>
    <numFmt numFmtId="165" formatCode="#,##0.00\ _k_n"/>
    <numFmt numFmtId="166" formatCode="#,##0\ _k_n"/>
  </numFmts>
  <fonts count="2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theme="1"/>
      <name val="Calibri"/>
      <family val="2"/>
      <charset val="186"/>
      <scheme val="minor"/>
    </font>
    <font>
      <sz val="11"/>
      <color theme="1"/>
      <name val="Times New Roman"/>
      <family val="1"/>
      <charset val="238"/>
    </font>
    <font>
      <sz val="10"/>
      <name val="Arial"/>
      <family val="2"/>
      <charset val="238"/>
    </font>
    <font>
      <sz val="11"/>
      <color rgb="FFFF0000"/>
      <name val="Calibri"/>
      <family val="2"/>
      <charset val="186"/>
      <scheme val="minor"/>
    </font>
    <font>
      <b/>
      <sz val="14"/>
      <name val="Arial Narrow"/>
      <family val="2"/>
      <charset val="238"/>
    </font>
    <font>
      <b/>
      <sz val="12"/>
      <name val="Arial Narrow"/>
      <family val="2"/>
      <charset val="238"/>
    </font>
    <font>
      <sz val="11"/>
      <name val="Arial Narrow"/>
      <family val="2"/>
      <charset val="238"/>
    </font>
    <font>
      <sz val="10"/>
      <name val="Arial"/>
      <family val="2"/>
      <charset val="186"/>
    </font>
    <font>
      <sz val="11"/>
      <name val="Times New Roman"/>
      <family val="1"/>
      <charset val="238"/>
    </font>
    <font>
      <sz val="11"/>
      <name val="Calibri"/>
      <family val="2"/>
      <charset val="186"/>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0" fontId="18" fillId="0" borderId="0"/>
    <xf numFmtId="43" fontId="18" fillId="0" borderId="0" applyFont="0" applyFill="0" applyBorder="0" applyAlignment="0" applyProtection="0"/>
    <xf numFmtId="0" fontId="25" fillId="0" borderId="0"/>
    <xf numFmtId="0" fontId="18" fillId="8" borderId="8" applyNumberFormat="0" applyFont="0" applyAlignment="0" applyProtection="0"/>
  </cellStyleXfs>
  <cellXfs count="73">
    <xf numFmtId="0" fontId="0" fillId="0" borderId="0" xfId="0"/>
    <xf numFmtId="0" fontId="18" fillId="34" borderId="0" xfId="42" applyFill="1"/>
    <xf numFmtId="0" fontId="19" fillId="34" borderId="0" xfId="44" applyFont="1" applyFill="1"/>
    <xf numFmtId="43" fontId="19" fillId="34" borderId="0" xfId="44" applyNumberFormat="1" applyFont="1" applyFill="1"/>
    <xf numFmtId="14" fontId="19" fillId="34" borderId="0" xfId="44" applyNumberFormat="1" applyFont="1" applyFill="1"/>
    <xf numFmtId="0" fontId="19" fillId="34" borderId="0" xfId="44" applyFont="1" applyFill="1" applyAlignment="1">
      <alignment horizontal="left" vertical="center"/>
    </xf>
    <xf numFmtId="0" fontId="24" fillId="34" borderId="10" xfId="43" applyFont="1" applyFill="1" applyBorder="1" applyAlignment="1">
      <alignment horizontal="center" vertical="center" wrapText="1"/>
    </xf>
    <xf numFmtId="164" fontId="24" fillId="34" borderId="10" xfId="43" applyNumberFormat="1" applyFont="1" applyFill="1" applyBorder="1" applyAlignment="1">
      <alignment horizontal="left" vertical="center" wrapText="1"/>
    </xf>
    <xf numFmtId="0" fontId="24" fillId="34" borderId="10" xfId="43" applyFont="1" applyFill="1" applyBorder="1" applyAlignment="1">
      <alignment horizontal="left" vertical="center" wrapText="1"/>
    </xf>
    <xf numFmtId="43" fontId="24" fillId="34" borderId="10" xfId="45" applyFont="1" applyFill="1" applyBorder="1" applyAlignment="1">
      <alignment horizontal="center" vertical="center" wrapText="1"/>
    </xf>
    <xf numFmtId="0" fontId="21" fillId="34" borderId="0" xfId="42" applyFont="1" applyFill="1"/>
    <xf numFmtId="4" fontId="24" fillId="34" borderId="10" xfId="46" applyNumberFormat="1" applyFont="1" applyFill="1" applyBorder="1" applyAlignment="1">
      <alignment horizontal="left" vertical="center" wrapText="1"/>
    </xf>
    <xf numFmtId="165" fontId="24" fillId="34" borderId="10" xfId="44" applyNumberFormat="1" applyFont="1" applyFill="1" applyBorder="1" applyAlignment="1">
      <alignment horizontal="center" vertical="center" wrapText="1"/>
    </xf>
    <xf numFmtId="9" fontId="24" fillId="34" borderId="10" xfId="44" applyNumberFormat="1" applyFont="1" applyFill="1" applyBorder="1" applyAlignment="1">
      <alignment horizontal="center" vertical="center" wrapText="1"/>
    </xf>
    <xf numFmtId="14" fontId="24" fillId="34" borderId="12" xfId="46" applyNumberFormat="1" applyFont="1" applyFill="1" applyBorder="1" applyAlignment="1">
      <alignment horizontal="center" vertical="center" wrapText="1"/>
    </xf>
    <xf numFmtId="14" fontId="24" fillId="34" borderId="10" xfId="46" applyNumberFormat="1" applyFont="1" applyFill="1" applyBorder="1" applyAlignment="1">
      <alignment horizontal="center" vertical="center" wrapText="1"/>
    </xf>
    <xf numFmtId="0" fontId="18" fillId="34" borderId="0" xfId="42" applyFill="1" applyAlignment="1">
      <alignment vertical="center"/>
    </xf>
    <xf numFmtId="0" fontId="18" fillId="34" borderId="0" xfId="42" applyFill="1" applyBorder="1"/>
    <xf numFmtId="0" fontId="18" fillId="34" borderId="0" xfId="42" applyFill="1" applyBorder="1" applyAlignment="1">
      <alignment horizontal="left" vertical="center"/>
    </xf>
    <xf numFmtId="0" fontId="21" fillId="34" borderId="0" xfId="42" applyFont="1" applyFill="1" applyBorder="1" applyAlignment="1">
      <alignment horizontal="right"/>
    </xf>
    <xf numFmtId="14" fontId="18" fillId="34" borderId="0" xfId="42" applyNumberFormat="1" applyFill="1" applyBorder="1"/>
    <xf numFmtId="0" fontId="22" fillId="34" borderId="0" xfId="42" applyFont="1" applyFill="1" applyBorder="1" applyAlignment="1">
      <alignment horizontal="center" vertical="center" wrapText="1"/>
    </xf>
    <xf numFmtId="0" fontId="22" fillId="34" borderId="0" xfId="42" applyFont="1" applyFill="1" applyBorder="1" applyAlignment="1">
      <alignment horizontal="left" vertical="center" wrapText="1"/>
    </xf>
    <xf numFmtId="14" fontId="22" fillId="34" borderId="0" xfId="42" applyNumberFormat="1" applyFont="1" applyFill="1" applyBorder="1" applyAlignment="1">
      <alignment horizontal="center" vertical="center" wrapText="1"/>
    </xf>
    <xf numFmtId="0" fontId="18" fillId="34" borderId="0" xfId="42" applyFont="1" applyFill="1"/>
    <xf numFmtId="49" fontId="24" fillId="34" borderId="10" xfId="43" applyNumberFormat="1" applyFont="1" applyFill="1" applyBorder="1" applyAlignment="1">
      <alignment horizontal="left" vertical="center" wrapText="1"/>
    </xf>
    <xf numFmtId="43" fontId="24" fillId="34" borderId="10" xfId="45" applyFont="1" applyFill="1" applyBorder="1" applyAlignment="1">
      <alignment horizontal="center" vertical="center"/>
    </xf>
    <xf numFmtId="9" fontId="24" fillId="34" borderId="10" xfId="44" applyNumberFormat="1" applyFont="1" applyFill="1" applyBorder="1" applyAlignment="1">
      <alignment horizontal="center" vertical="center"/>
    </xf>
    <xf numFmtId="14" fontId="24" fillId="34" borderId="10" xfId="44" applyNumberFormat="1" applyFont="1" applyFill="1" applyBorder="1" applyAlignment="1">
      <alignment horizontal="center" vertical="center"/>
    </xf>
    <xf numFmtId="0" fontId="18" fillId="34" borderId="0" xfId="42" applyFill="1" applyAlignment="1">
      <alignment horizontal="left" vertical="center"/>
    </xf>
    <xf numFmtId="0" fontId="21" fillId="34" borderId="0" xfId="42" applyFont="1" applyFill="1" applyAlignment="1">
      <alignment horizontal="right"/>
    </xf>
    <xf numFmtId="14" fontId="18" fillId="34" borderId="0" xfId="42" applyNumberFormat="1" applyFill="1"/>
    <xf numFmtId="0" fontId="23" fillId="33" borderId="10" xfId="43" applyFont="1" applyFill="1" applyBorder="1" applyAlignment="1">
      <alignment horizontal="center" vertical="center" wrapText="1"/>
    </xf>
    <xf numFmtId="0" fontId="23" fillId="33" borderId="10" xfId="43" applyFont="1" applyFill="1" applyBorder="1" applyAlignment="1">
      <alignment horizontal="left" vertical="center" wrapText="1"/>
    </xf>
    <xf numFmtId="0" fontId="23" fillId="33" borderId="11" xfId="43" applyFont="1" applyFill="1" applyBorder="1" applyAlignment="1">
      <alignment horizontal="center" vertical="center" wrapText="1"/>
    </xf>
    <xf numFmtId="0" fontId="23" fillId="33" borderId="12" xfId="43" applyFont="1" applyFill="1" applyBorder="1" applyAlignment="1">
      <alignment horizontal="center" vertical="center" wrapText="1"/>
    </xf>
    <xf numFmtId="0" fontId="18" fillId="33" borderId="0" xfId="42" applyFill="1"/>
    <xf numFmtId="14" fontId="23" fillId="33" borderId="10" xfId="44" applyNumberFormat="1" applyFont="1" applyFill="1" applyBorder="1" applyAlignment="1">
      <alignment horizontal="center" vertical="center" wrapText="1"/>
    </xf>
    <xf numFmtId="0" fontId="23" fillId="33" borderId="10" xfId="44" applyFont="1" applyFill="1" applyBorder="1" applyAlignment="1">
      <alignment horizontal="center" vertical="center" wrapText="1"/>
    </xf>
    <xf numFmtId="0" fontId="24" fillId="34" borderId="10" xfId="43" applyFont="1" applyFill="1" applyBorder="1" applyAlignment="1">
      <alignment vertical="center" wrapText="1"/>
    </xf>
    <xf numFmtId="14" fontId="24" fillId="34" borderId="10" xfId="43" applyNumberFormat="1" applyFont="1" applyFill="1" applyBorder="1" applyAlignment="1">
      <alignment horizontal="center" vertical="center" wrapText="1"/>
    </xf>
    <xf numFmtId="9" fontId="24" fillId="34" borderId="10" xfId="43" applyNumberFormat="1" applyFont="1" applyFill="1" applyBorder="1" applyAlignment="1">
      <alignment horizontal="center" vertical="center" wrapText="1"/>
    </xf>
    <xf numFmtId="0" fontId="24" fillId="34" borderId="10" xfId="0" applyFont="1" applyFill="1" applyBorder="1" applyAlignment="1">
      <alignment horizontal="left" vertical="top" wrapText="1"/>
    </xf>
    <xf numFmtId="0" fontId="24" fillId="34" borderId="10" xfId="0" applyFont="1" applyFill="1" applyBorder="1" applyAlignment="1">
      <alignment horizontal="left" vertical="center" wrapText="1"/>
    </xf>
    <xf numFmtId="0" fontId="24" fillId="34" borderId="10" xfId="46" applyFont="1" applyFill="1" applyBorder="1" applyAlignment="1">
      <alignment horizontal="left" vertical="center" wrapText="1"/>
    </xf>
    <xf numFmtId="0" fontId="24" fillId="34" borderId="13" xfId="0" applyFont="1" applyFill="1" applyBorder="1" applyAlignment="1">
      <alignment horizontal="left" vertical="center" wrapText="1"/>
    </xf>
    <xf numFmtId="0" fontId="24" fillId="34" borderId="0" xfId="0" applyFont="1" applyFill="1" applyAlignment="1">
      <alignment horizontal="left" vertical="center" wrapText="1"/>
    </xf>
    <xf numFmtId="166" fontId="24" fillId="34" borderId="10" xfId="44" applyNumberFormat="1" applyFont="1" applyFill="1" applyBorder="1" applyAlignment="1">
      <alignment horizontal="center" vertical="center" wrapText="1"/>
    </xf>
    <xf numFmtId="0" fontId="24" fillId="34" borderId="10" xfId="44" applyFont="1" applyFill="1" applyBorder="1" applyAlignment="1">
      <alignment horizontal="center" vertical="center"/>
    </xf>
    <xf numFmtId="0" fontId="24" fillId="34" borderId="10" xfId="47" applyFont="1" applyFill="1" applyBorder="1" applyAlignment="1">
      <alignment horizontal="left" vertical="center" wrapText="1"/>
    </xf>
    <xf numFmtId="0" fontId="24" fillId="34" borderId="10" xfId="46" applyFont="1" applyFill="1" applyBorder="1" applyAlignment="1">
      <alignment horizontal="center" vertical="center" wrapText="1"/>
    </xf>
    <xf numFmtId="164" fontId="24" fillId="34" borderId="10" xfId="43" applyNumberFormat="1" applyFont="1" applyFill="1" applyBorder="1" applyAlignment="1">
      <alignment vertical="center" wrapText="1"/>
    </xf>
    <xf numFmtId="0" fontId="24" fillId="34" borderId="10" xfId="44" applyFont="1" applyFill="1" applyBorder="1" applyAlignment="1">
      <alignment horizontal="center" vertical="center" wrapText="1"/>
    </xf>
    <xf numFmtId="0" fontId="24" fillId="34" borderId="0" xfId="44" applyFont="1" applyFill="1"/>
    <xf numFmtId="0" fontId="26" fillId="34" borderId="0" xfId="44" applyFont="1" applyFill="1"/>
    <xf numFmtId="0" fontId="26" fillId="34" borderId="0" xfId="44" applyFont="1" applyFill="1" applyAlignment="1">
      <alignment horizontal="left" vertical="center"/>
    </xf>
    <xf numFmtId="43" fontId="26" fillId="34" borderId="0" xfId="44" applyNumberFormat="1" applyFont="1" applyFill="1"/>
    <xf numFmtId="14" fontId="26" fillId="34" borderId="0" xfId="44" applyNumberFormat="1" applyFont="1" applyFill="1"/>
    <xf numFmtId="4" fontId="24" fillId="34" borderId="10" xfId="43" applyNumberFormat="1" applyFont="1" applyFill="1" applyBorder="1" applyAlignment="1">
      <alignment horizontal="center" vertical="center" wrapText="1"/>
    </xf>
    <xf numFmtId="4" fontId="18" fillId="34" borderId="0" xfId="42" applyNumberFormat="1" applyFill="1" applyBorder="1"/>
    <xf numFmtId="4" fontId="22" fillId="34" borderId="0" xfId="42" applyNumberFormat="1" applyFont="1" applyFill="1" applyBorder="1" applyAlignment="1">
      <alignment horizontal="center" vertical="center" wrapText="1"/>
    </xf>
    <xf numFmtId="4" fontId="23" fillId="33" borderId="11" xfId="43" applyNumberFormat="1" applyFont="1" applyFill="1" applyBorder="1" applyAlignment="1">
      <alignment horizontal="center" vertical="center" wrapText="1"/>
    </xf>
    <xf numFmtId="4" fontId="24" fillId="34" borderId="10" xfId="45" applyNumberFormat="1" applyFont="1" applyFill="1" applyBorder="1" applyAlignment="1">
      <alignment horizontal="center" vertical="center" wrapText="1"/>
    </xf>
    <xf numFmtId="4" fontId="24" fillId="34" borderId="10" xfId="44" applyNumberFormat="1" applyFont="1" applyFill="1" applyBorder="1" applyAlignment="1">
      <alignment horizontal="center" vertical="center" wrapText="1"/>
    </xf>
    <xf numFmtId="4" fontId="24" fillId="34" borderId="10" xfId="42" applyNumberFormat="1" applyFont="1" applyFill="1" applyBorder="1" applyAlignment="1">
      <alignment horizontal="center" vertical="center"/>
    </xf>
    <xf numFmtId="4" fontId="24" fillId="34" borderId="10" xfId="45" applyNumberFormat="1" applyFont="1" applyFill="1" applyBorder="1" applyAlignment="1">
      <alignment horizontal="center" vertical="center"/>
    </xf>
    <xf numFmtId="4" fontId="26" fillId="34" borderId="0" xfId="44" applyNumberFormat="1" applyFont="1" applyFill="1"/>
    <xf numFmtId="4" fontId="19" fillId="34" borderId="0" xfId="44" applyNumberFormat="1" applyFont="1" applyFill="1"/>
    <xf numFmtId="4" fontId="18" fillId="34" borderId="0" xfId="42" applyNumberFormat="1" applyFill="1"/>
    <xf numFmtId="0" fontId="22" fillId="34" borderId="0" xfId="42" applyFont="1" applyFill="1" applyBorder="1" applyAlignment="1">
      <alignment horizontal="center" vertical="center" wrapText="1"/>
    </xf>
    <xf numFmtId="0" fontId="27" fillId="34" borderId="0" xfId="42" applyFont="1" applyFill="1" applyBorder="1"/>
    <xf numFmtId="0" fontId="27" fillId="34" borderId="0" xfId="42" applyFont="1" applyFill="1"/>
    <xf numFmtId="0" fontId="22" fillId="34" borderId="0" xfId="42" applyFont="1" applyFill="1" applyBorder="1" applyAlignment="1">
      <alignment horizontal="center" vertical="center" wrapText="1"/>
    </xf>
  </cellXfs>
  <cellStyles count="48">
    <cellStyle name="20% - Isticanje1" xfId="19" builtinId="30" customBuiltin="1"/>
    <cellStyle name="20% - Isticanje2" xfId="23" builtinId="34" customBuiltin="1"/>
    <cellStyle name="20% - Isticanje3" xfId="27" builtinId="38" customBuiltin="1"/>
    <cellStyle name="20% - Isticanje4" xfId="31" builtinId="42" customBuiltin="1"/>
    <cellStyle name="20% - Isticanje5" xfId="35" builtinId="46" customBuiltin="1"/>
    <cellStyle name="20% - Isticanje6" xfId="39" builtinId="50" customBuiltin="1"/>
    <cellStyle name="40% - Isticanje1" xfId="20" builtinId="31" customBuiltin="1"/>
    <cellStyle name="40% - Isticanje2" xfId="24" builtinId="35" customBuiltin="1"/>
    <cellStyle name="40% - Isticanje3" xfId="28" builtinId="39" customBuiltin="1"/>
    <cellStyle name="40% - Isticanje4" xfId="32" builtinId="43" customBuiltin="1"/>
    <cellStyle name="40% - Isticanje5" xfId="36" builtinId="47" customBuiltin="1"/>
    <cellStyle name="40% - Isticanje6" xfId="40" builtinId="51" customBuiltin="1"/>
    <cellStyle name="60% - Isticanje1" xfId="21" builtinId="32" customBuiltin="1"/>
    <cellStyle name="60% - Isticanje2" xfId="25" builtinId="36" customBuiltin="1"/>
    <cellStyle name="60% - Isticanje3" xfId="29" builtinId="40" customBuiltin="1"/>
    <cellStyle name="60% - Isticanje4" xfId="33" builtinId="44" customBuiltin="1"/>
    <cellStyle name="60% - Isticanje5" xfId="37" builtinId="48" customBuiltin="1"/>
    <cellStyle name="60% - Isticanje6" xfId="41" builtinId="52" customBuiltin="1"/>
    <cellStyle name="Bilješka" xfId="15" builtinId="10" customBuiltin="1"/>
    <cellStyle name="Comma 2" xfId="45"/>
    <cellStyle name="Dobro" xfId="6" builtinId="26" customBuiltin="1"/>
    <cellStyle name="Isticanje1" xfId="18" builtinId="29" customBuiltin="1"/>
    <cellStyle name="Isticanje2" xfId="22" builtinId="33" customBuiltin="1"/>
    <cellStyle name="Isticanje3" xfId="26" builtinId="37" customBuiltin="1"/>
    <cellStyle name="Isticanje4" xfId="30" builtinId="41" customBuiltin="1"/>
    <cellStyle name="Isticanje5" xfId="34" builtinId="45" customBuiltin="1"/>
    <cellStyle name="Isticanje6" xfId="38" builtinId="49" customBuiltin="1"/>
    <cellStyle name="Izlaz" xfId="10" builtinId="21" customBuiltin="1"/>
    <cellStyle name="Izračun" xfId="11" builtinId="22" customBuiltin="1"/>
    <cellStyle name="Loše" xfId="7" builtinId="27"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eutralno" xfId="8" builtinId="28" customBuiltin="1"/>
    <cellStyle name="Normal 2" xfId="42"/>
    <cellStyle name="Normal 2 2" xfId="46"/>
    <cellStyle name="Normal 2 3" xfId="44"/>
    <cellStyle name="Normal 3" xfId="43"/>
    <cellStyle name="Normalno" xfId="0" builtinId="0"/>
    <cellStyle name="Note 2" xfId="47"/>
    <cellStyle name="Povezana ćelija" xfId="12" builtinId="24" customBuiltin="1"/>
    <cellStyle name="Provjera ćelije" xfId="13" builtinId="23" customBuiltin="1"/>
    <cellStyle name="Tekst objašnjenja" xfId="16" builtinId="53" customBuiltin="1"/>
    <cellStyle name="Tekst upozorenja" xfId="14" builtinId="11" customBuiltin="1"/>
    <cellStyle name="Ukupni zbroj" xfId="17" builtinId="25" customBuiltin="1"/>
    <cellStyle name="Unos" xfId="9" builtinId="2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0</xdr:rowOff>
    </xdr:from>
    <xdr:to>
      <xdr:col>9</xdr:col>
      <xdr:colOff>1184434</xdr:colOff>
      <xdr:row>7</xdr:row>
      <xdr:rowOff>165350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0"/>
          <a:ext cx="10880884" cy="1498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O60"/>
  <sheetViews>
    <sheetView tabSelected="1" topLeftCell="A7" zoomScale="90" zoomScaleNormal="90" zoomScaleSheetLayoutView="70" workbookViewId="0">
      <pane ySplit="6" topLeftCell="A13" activePane="bottomLeft" state="frozen"/>
      <selection activeCell="A7" sqref="A7"/>
      <selection pane="bottomLeft" activeCell="I47" sqref="I47"/>
    </sheetView>
  </sheetViews>
  <sheetFormatPr defaultColWidth="9.109375" defaultRowHeight="14.4" x14ac:dyDescent="0.3"/>
  <cols>
    <col min="1" max="1" width="10.5546875" style="1" bestFit="1" customWidth="1"/>
    <col min="2" max="2" width="35.5546875" style="71" customWidth="1"/>
    <col min="3" max="4" width="18.6640625" style="1" customWidth="1"/>
    <col min="5" max="5" width="45.6640625" style="29" customWidth="1"/>
    <col min="6" max="6" width="18.5546875" style="1" customWidth="1"/>
    <col min="7" max="7" width="9.109375" style="1" hidden="1" customWidth="1"/>
    <col min="8" max="8" width="57.5546875" style="1" customWidth="1"/>
    <col min="9" max="9" width="26.44140625" style="1" customWidth="1"/>
    <col min="10" max="10" width="19.5546875" style="30" customWidth="1"/>
    <col min="11" max="11" width="21.5546875" style="68" bestFit="1" customWidth="1"/>
    <col min="12" max="12" width="22.44140625" style="1" customWidth="1"/>
    <col min="13" max="13" width="21.6640625" style="31" customWidth="1"/>
    <col min="14" max="14" width="17.109375" style="1" customWidth="1"/>
    <col min="15" max="15" width="18.5546875" style="1" bestFit="1" customWidth="1"/>
    <col min="16" max="16" width="20.109375" style="1" bestFit="1" customWidth="1"/>
    <col min="17" max="17" width="17.33203125" style="1" bestFit="1" customWidth="1"/>
    <col min="18" max="16384" width="9.109375" style="1"/>
  </cols>
  <sheetData>
    <row r="8" spans="1:14" s="17" customFormat="1" x14ac:dyDescent="0.3">
      <c r="B8" s="70"/>
      <c r="E8" s="18"/>
      <c r="J8" s="19"/>
      <c r="K8" s="59"/>
      <c r="M8" s="20"/>
    </row>
    <row r="9" spans="1:14" s="17" customFormat="1" x14ac:dyDescent="0.3">
      <c r="B9" s="70"/>
      <c r="E9" s="18"/>
      <c r="J9" s="19"/>
      <c r="K9" s="59"/>
      <c r="M9" s="20"/>
    </row>
    <row r="10" spans="1:14" ht="18" customHeight="1" x14ac:dyDescent="0.3">
      <c r="A10" s="72" t="s">
        <v>270</v>
      </c>
      <c r="B10" s="72"/>
      <c r="C10" s="72"/>
      <c r="D10" s="72"/>
      <c r="E10" s="72"/>
      <c r="F10" s="72"/>
      <c r="G10" s="72"/>
      <c r="H10" s="72"/>
      <c r="I10" s="72"/>
      <c r="J10" s="72"/>
      <c r="K10" s="72"/>
      <c r="L10" s="72"/>
      <c r="M10" s="72"/>
      <c r="N10" s="72"/>
    </row>
    <row r="11" spans="1:14" ht="18" customHeight="1" x14ac:dyDescent="0.3">
      <c r="A11" s="21"/>
      <c r="B11" s="69"/>
      <c r="C11" s="21"/>
      <c r="D11" s="21"/>
      <c r="E11" s="22"/>
      <c r="F11" s="21"/>
      <c r="G11" s="21"/>
      <c r="H11" s="21"/>
      <c r="I11" s="21"/>
      <c r="J11" s="21"/>
      <c r="K11" s="60"/>
      <c r="L11" s="21"/>
      <c r="M11" s="23"/>
      <c r="N11" s="21"/>
    </row>
    <row r="12" spans="1:14" s="36" customFormat="1" ht="46.8" x14ac:dyDescent="0.3">
      <c r="A12" s="32" t="s">
        <v>17</v>
      </c>
      <c r="B12" s="32" t="s">
        <v>18</v>
      </c>
      <c r="C12" s="32" t="s">
        <v>19</v>
      </c>
      <c r="D12" s="32" t="s">
        <v>20</v>
      </c>
      <c r="E12" s="33" t="s">
        <v>21</v>
      </c>
      <c r="F12" s="34" t="s">
        <v>22</v>
      </c>
      <c r="G12" s="35"/>
      <c r="H12" s="34" t="s">
        <v>0</v>
      </c>
      <c r="I12" s="34" t="s">
        <v>23</v>
      </c>
      <c r="J12" s="34" t="s">
        <v>49</v>
      </c>
      <c r="K12" s="61" t="s">
        <v>24</v>
      </c>
      <c r="L12" s="34" t="s">
        <v>25</v>
      </c>
      <c r="M12" s="37" t="s">
        <v>26</v>
      </c>
      <c r="N12" s="38" t="s">
        <v>27</v>
      </c>
    </row>
    <row r="13" spans="1:14" s="10" customFormat="1" ht="325.5" customHeight="1" x14ac:dyDescent="0.3">
      <c r="A13" s="6">
        <v>1</v>
      </c>
      <c r="B13" s="7" t="s">
        <v>30</v>
      </c>
      <c r="C13" s="7" t="s">
        <v>28</v>
      </c>
      <c r="D13" s="7" t="s">
        <v>29</v>
      </c>
      <c r="E13" s="8" t="s">
        <v>1</v>
      </c>
      <c r="F13" s="8" t="s">
        <v>12</v>
      </c>
      <c r="G13" s="8"/>
      <c r="H13" s="8" t="s">
        <v>48</v>
      </c>
      <c r="I13" s="39" t="s">
        <v>16</v>
      </c>
      <c r="J13" s="9">
        <v>45600000</v>
      </c>
      <c r="K13" s="58" t="s">
        <v>202</v>
      </c>
      <c r="L13" s="40" t="s">
        <v>2</v>
      </c>
      <c r="M13" s="40" t="s">
        <v>227</v>
      </c>
      <c r="N13" s="40" t="s">
        <v>228</v>
      </c>
    </row>
    <row r="14" spans="1:14" s="10" customFormat="1" ht="234.6" x14ac:dyDescent="0.3">
      <c r="A14" s="6">
        <v>2</v>
      </c>
      <c r="B14" s="7" t="s">
        <v>224</v>
      </c>
      <c r="C14" s="7" t="s">
        <v>28</v>
      </c>
      <c r="D14" s="7" t="s">
        <v>29</v>
      </c>
      <c r="E14" s="8" t="s">
        <v>225</v>
      </c>
      <c r="F14" s="7" t="s">
        <v>229</v>
      </c>
      <c r="G14" s="8"/>
      <c r="H14" s="8" t="s">
        <v>51</v>
      </c>
      <c r="I14" s="39" t="s">
        <v>133</v>
      </c>
      <c r="J14" s="9">
        <v>180894788</v>
      </c>
      <c r="K14" s="58" t="s">
        <v>52</v>
      </c>
      <c r="L14" s="6" t="s">
        <v>271</v>
      </c>
      <c r="M14" s="40" t="s">
        <v>230</v>
      </c>
      <c r="N14" s="28" t="s">
        <v>231</v>
      </c>
    </row>
    <row r="15" spans="1:14" s="10" customFormat="1" ht="409.6" x14ac:dyDescent="0.3">
      <c r="A15" s="6">
        <v>3</v>
      </c>
      <c r="B15" s="7" t="s">
        <v>226</v>
      </c>
      <c r="C15" s="7" t="s">
        <v>28</v>
      </c>
      <c r="D15" s="7" t="s">
        <v>29</v>
      </c>
      <c r="E15" s="8" t="s">
        <v>203</v>
      </c>
      <c r="F15" s="7" t="s">
        <v>12</v>
      </c>
      <c r="G15" s="8"/>
      <c r="H15" s="8" t="s">
        <v>204</v>
      </c>
      <c r="I15" s="39" t="s">
        <v>205</v>
      </c>
      <c r="J15" s="9">
        <v>22800000</v>
      </c>
      <c r="K15" s="58" t="s">
        <v>206</v>
      </c>
      <c r="L15" s="41">
        <v>1</v>
      </c>
      <c r="M15" s="40" t="s">
        <v>207</v>
      </c>
      <c r="N15" s="28" t="s">
        <v>208</v>
      </c>
    </row>
    <row r="16" spans="1:14" s="10" customFormat="1" ht="207" x14ac:dyDescent="0.3">
      <c r="A16" s="6">
        <v>4</v>
      </c>
      <c r="B16" s="7" t="s">
        <v>53</v>
      </c>
      <c r="C16" s="7" t="s">
        <v>28</v>
      </c>
      <c r="D16" s="7" t="s">
        <v>134</v>
      </c>
      <c r="E16" s="8" t="s">
        <v>58</v>
      </c>
      <c r="F16" s="8" t="s">
        <v>38</v>
      </c>
      <c r="G16" s="8"/>
      <c r="H16" s="8" t="s">
        <v>55</v>
      </c>
      <c r="I16" s="39" t="s">
        <v>54</v>
      </c>
      <c r="J16" s="9">
        <v>548000000</v>
      </c>
      <c r="K16" s="58" t="s">
        <v>5</v>
      </c>
      <c r="L16" s="6" t="s">
        <v>5</v>
      </c>
      <c r="M16" s="40" t="s">
        <v>56</v>
      </c>
      <c r="N16" s="40" t="s">
        <v>57</v>
      </c>
    </row>
    <row r="17" spans="1:15" ht="151.80000000000001" x14ac:dyDescent="0.3">
      <c r="A17" s="6">
        <v>5</v>
      </c>
      <c r="B17" s="7" t="s">
        <v>209</v>
      </c>
      <c r="C17" s="7" t="s">
        <v>31</v>
      </c>
      <c r="D17" s="7" t="s">
        <v>32</v>
      </c>
      <c r="E17" s="8" t="s">
        <v>232</v>
      </c>
      <c r="F17" s="8" t="s">
        <v>210</v>
      </c>
      <c r="G17" s="8"/>
      <c r="H17" s="8" t="s">
        <v>211</v>
      </c>
      <c r="I17" s="8" t="s">
        <v>3</v>
      </c>
      <c r="J17" s="9">
        <v>1100000000</v>
      </c>
      <c r="K17" s="62" t="s">
        <v>59</v>
      </c>
      <c r="L17" s="6" t="s">
        <v>60</v>
      </c>
      <c r="M17" s="40" t="s">
        <v>212</v>
      </c>
      <c r="N17" s="40" t="s">
        <v>162</v>
      </c>
    </row>
    <row r="18" spans="1:15" ht="179.4" x14ac:dyDescent="0.3">
      <c r="A18" s="6">
        <v>6</v>
      </c>
      <c r="B18" s="7" t="s">
        <v>170</v>
      </c>
      <c r="C18" s="7" t="s">
        <v>139</v>
      </c>
      <c r="D18" s="7" t="s">
        <v>135</v>
      </c>
      <c r="E18" s="8" t="s">
        <v>92</v>
      </c>
      <c r="F18" s="7" t="s">
        <v>38</v>
      </c>
      <c r="G18" s="8"/>
      <c r="H18" s="8" t="s">
        <v>91</v>
      </c>
      <c r="I18" s="8" t="s">
        <v>248</v>
      </c>
      <c r="J18" s="9">
        <v>39829087.670000002</v>
      </c>
      <c r="K18" s="58" t="s">
        <v>5</v>
      </c>
      <c r="L18" s="6" t="s">
        <v>128</v>
      </c>
      <c r="M18" s="40" t="s">
        <v>171</v>
      </c>
      <c r="N18" s="40" t="s">
        <v>172</v>
      </c>
    </row>
    <row r="19" spans="1:15" ht="110.4" x14ac:dyDescent="0.3">
      <c r="A19" s="6">
        <v>7</v>
      </c>
      <c r="B19" s="7" t="s">
        <v>173</v>
      </c>
      <c r="C19" s="7" t="s">
        <v>139</v>
      </c>
      <c r="D19" s="7" t="s">
        <v>135</v>
      </c>
      <c r="E19" s="8" t="s">
        <v>93</v>
      </c>
      <c r="F19" s="7" t="s">
        <v>38</v>
      </c>
      <c r="G19" s="8"/>
      <c r="H19" s="8" t="s">
        <v>94</v>
      </c>
      <c r="I19" s="8" t="s">
        <v>61</v>
      </c>
      <c r="J19" s="9">
        <v>323000</v>
      </c>
      <c r="K19" s="58" t="s">
        <v>5</v>
      </c>
      <c r="L19" s="6" t="s">
        <v>128</v>
      </c>
      <c r="M19" s="40" t="s">
        <v>174</v>
      </c>
      <c r="N19" s="40" t="s">
        <v>175</v>
      </c>
    </row>
    <row r="20" spans="1:15" ht="110.4" x14ac:dyDescent="0.3">
      <c r="A20" s="6">
        <v>8</v>
      </c>
      <c r="B20" s="7" t="s">
        <v>176</v>
      </c>
      <c r="C20" s="7" t="s">
        <v>139</v>
      </c>
      <c r="D20" s="7" t="s">
        <v>135</v>
      </c>
      <c r="E20" s="8" t="s">
        <v>95</v>
      </c>
      <c r="F20" s="7" t="s">
        <v>38</v>
      </c>
      <c r="G20" s="8"/>
      <c r="H20" s="8" t="s">
        <v>96</v>
      </c>
      <c r="I20" s="8" t="s">
        <v>61</v>
      </c>
      <c r="J20" s="9">
        <v>339490</v>
      </c>
      <c r="K20" s="58" t="s">
        <v>5</v>
      </c>
      <c r="L20" s="6" t="s">
        <v>128</v>
      </c>
      <c r="M20" s="40" t="s">
        <v>177</v>
      </c>
      <c r="N20" s="40" t="s">
        <v>178</v>
      </c>
    </row>
    <row r="21" spans="1:15" ht="138" x14ac:dyDescent="0.3">
      <c r="A21" s="6">
        <v>9</v>
      </c>
      <c r="B21" s="7" t="s">
        <v>179</v>
      </c>
      <c r="C21" s="7" t="s">
        <v>139</v>
      </c>
      <c r="D21" s="7" t="s">
        <v>135</v>
      </c>
      <c r="E21" s="8" t="s">
        <v>97</v>
      </c>
      <c r="F21" s="7" t="s">
        <v>38</v>
      </c>
      <c r="G21" s="8"/>
      <c r="H21" s="8" t="s">
        <v>98</v>
      </c>
      <c r="I21" s="8" t="s">
        <v>61</v>
      </c>
      <c r="J21" s="9">
        <v>22085676</v>
      </c>
      <c r="K21" s="58" t="s">
        <v>5</v>
      </c>
      <c r="L21" s="6" t="s">
        <v>128</v>
      </c>
      <c r="M21" s="40" t="s">
        <v>174</v>
      </c>
      <c r="N21" s="40" t="s">
        <v>175</v>
      </c>
    </row>
    <row r="22" spans="1:15" ht="138" x14ac:dyDescent="0.3">
      <c r="A22" s="6">
        <v>10</v>
      </c>
      <c r="B22" s="7" t="s">
        <v>180</v>
      </c>
      <c r="C22" s="7" t="s">
        <v>139</v>
      </c>
      <c r="D22" s="7" t="s">
        <v>135</v>
      </c>
      <c r="E22" s="8" t="s">
        <v>99</v>
      </c>
      <c r="F22" s="7" t="s">
        <v>38</v>
      </c>
      <c r="G22" s="8"/>
      <c r="H22" s="8" t="s">
        <v>100</v>
      </c>
      <c r="I22" s="8" t="s">
        <v>213</v>
      </c>
      <c r="J22" s="9">
        <v>17061156.440000001</v>
      </c>
      <c r="K22" s="58" t="s">
        <v>5</v>
      </c>
      <c r="L22" s="6" t="s">
        <v>128</v>
      </c>
      <c r="M22" s="40" t="s">
        <v>177</v>
      </c>
      <c r="N22" s="40" t="s">
        <v>214</v>
      </c>
    </row>
    <row r="23" spans="1:15" ht="207" x14ac:dyDescent="0.3">
      <c r="A23" s="6">
        <v>11</v>
      </c>
      <c r="B23" s="7" t="s">
        <v>181</v>
      </c>
      <c r="C23" s="7" t="s">
        <v>139</v>
      </c>
      <c r="D23" s="7" t="s">
        <v>135</v>
      </c>
      <c r="E23" s="8" t="s">
        <v>101</v>
      </c>
      <c r="F23" s="7" t="s">
        <v>38</v>
      </c>
      <c r="G23" s="8"/>
      <c r="H23" s="8" t="s">
        <v>102</v>
      </c>
      <c r="I23" s="8" t="s">
        <v>62</v>
      </c>
      <c r="J23" s="9">
        <v>23375000</v>
      </c>
      <c r="K23" s="58" t="s">
        <v>5</v>
      </c>
      <c r="L23" s="6" t="s">
        <v>128</v>
      </c>
      <c r="M23" s="40">
        <v>43250</v>
      </c>
      <c r="N23" s="40">
        <v>43462</v>
      </c>
    </row>
    <row r="24" spans="1:15" ht="151.80000000000001" x14ac:dyDescent="0.3">
      <c r="A24" s="6">
        <v>12</v>
      </c>
      <c r="B24" s="7" t="s">
        <v>182</v>
      </c>
      <c r="C24" s="7" t="s">
        <v>139</v>
      </c>
      <c r="D24" s="7" t="s">
        <v>135</v>
      </c>
      <c r="E24" s="8" t="s">
        <v>183</v>
      </c>
      <c r="F24" s="7" t="s">
        <v>38</v>
      </c>
      <c r="G24" s="8"/>
      <c r="H24" s="8" t="s">
        <v>184</v>
      </c>
      <c r="I24" s="8" t="s">
        <v>124</v>
      </c>
      <c r="J24" s="9">
        <v>121308469.31999999</v>
      </c>
      <c r="K24" s="58" t="s">
        <v>5</v>
      </c>
      <c r="L24" s="6" t="s">
        <v>128</v>
      </c>
      <c r="M24" s="40" t="s">
        <v>171</v>
      </c>
      <c r="N24" s="40" t="s">
        <v>172</v>
      </c>
    </row>
    <row r="25" spans="1:15" ht="41.4" x14ac:dyDescent="0.3">
      <c r="A25" s="6">
        <v>13</v>
      </c>
      <c r="B25" s="7" t="s">
        <v>185</v>
      </c>
      <c r="C25" s="7" t="s">
        <v>139</v>
      </c>
      <c r="D25" s="7" t="s">
        <v>135</v>
      </c>
      <c r="E25" s="8" t="s">
        <v>129</v>
      </c>
      <c r="F25" s="7" t="s">
        <v>12</v>
      </c>
      <c r="G25" s="8"/>
      <c r="H25" s="8" t="s">
        <v>130</v>
      </c>
      <c r="I25" s="8" t="s">
        <v>233</v>
      </c>
      <c r="J25" s="9">
        <v>42851613.159999996</v>
      </c>
      <c r="K25" s="58" t="s">
        <v>5</v>
      </c>
      <c r="L25" s="6" t="s">
        <v>128</v>
      </c>
      <c r="M25" s="40" t="s">
        <v>174</v>
      </c>
      <c r="N25" s="40" t="s">
        <v>175</v>
      </c>
      <c r="O25" s="16"/>
    </row>
    <row r="26" spans="1:15" ht="101.25" customHeight="1" x14ac:dyDescent="0.3">
      <c r="A26" s="6">
        <v>14</v>
      </c>
      <c r="B26" s="11" t="s">
        <v>266</v>
      </c>
      <c r="C26" s="7" t="s">
        <v>139</v>
      </c>
      <c r="D26" s="7" t="s">
        <v>163</v>
      </c>
      <c r="E26" s="42" t="s">
        <v>164</v>
      </c>
      <c r="F26" s="7" t="s">
        <v>216</v>
      </c>
      <c r="G26" s="43" t="s">
        <v>165</v>
      </c>
      <c r="H26" s="42" t="s">
        <v>217</v>
      </c>
      <c r="I26" s="8" t="s">
        <v>61</v>
      </c>
      <c r="J26" s="12">
        <v>34200000</v>
      </c>
      <c r="K26" s="63" t="s">
        <v>5</v>
      </c>
      <c r="L26" s="13">
        <v>0.85</v>
      </c>
      <c r="M26" s="14">
        <f t="shared" ref="M26" si="0">DATE(2018,12,31)</f>
        <v>43465</v>
      </c>
      <c r="N26" s="15">
        <v>43799</v>
      </c>
      <c r="O26" s="16"/>
    </row>
    <row r="27" spans="1:15" ht="141.75" customHeight="1" x14ac:dyDescent="0.3">
      <c r="A27" s="6">
        <v>15</v>
      </c>
      <c r="B27" s="44" t="s">
        <v>267</v>
      </c>
      <c r="C27" s="7" t="s">
        <v>139</v>
      </c>
      <c r="D27" s="7" t="s">
        <v>163</v>
      </c>
      <c r="E27" s="43" t="s">
        <v>166</v>
      </c>
      <c r="F27" s="7" t="s">
        <v>216</v>
      </c>
      <c r="G27" s="45" t="s">
        <v>167</v>
      </c>
      <c r="H27" s="45" t="s">
        <v>218</v>
      </c>
      <c r="I27" s="46" t="s">
        <v>168</v>
      </c>
      <c r="J27" s="12">
        <v>76000000</v>
      </c>
      <c r="K27" s="63" t="s">
        <v>5</v>
      </c>
      <c r="L27" s="47" t="s">
        <v>142</v>
      </c>
      <c r="M27" s="14">
        <f>DATE(2018,12,31)</f>
        <v>43465</v>
      </c>
      <c r="N27" s="15">
        <v>43889</v>
      </c>
      <c r="O27" s="16"/>
    </row>
    <row r="28" spans="1:15" s="10" customFormat="1" ht="129" customHeight="1" x14ac:dyDescent="0.3">
      <c r="A28" s="6">
        <v>16</v>
      </c>
      <c r="B28" s="7" t="s">
        <v>243</v>
      </c>
      <c r="C28" s="7" t="s">
        <v>139</v>
      </c>
      <c r="D28" s="7" t="s">
        <v>34</v>
      </c>
      <c r="E28" s="7" t="s">
        <v>244</v>
      </c>
      <c r="F28" s="7" t="s">
        <v>249</v>
      </c>
      <c r="G28" s="7" t="s">
        <v>198</v>
      </c>
      <c r="H28" s="7" t="s">
        <v>245</v>
      </c>
      <c r="I28" s="7" t="s">
        <v>4</v>
      </c>
      <c r="J28" s="26">
        <v>22800000</v>
      </c>
      <c r="K28" s="58" t="s">
        <v>246</v>
      </c>
      <c r="L28" s="48" t="s">
        <v>247</v>
      </c>
      <c r="M28" s="28">
        <v>43189</v>
      </c>
      <c r="N28" s="28" t="s">
        <v>219</v>
      </c>
    </row>
    <row r="29" spans="1:15" ht="69" x14ac:dyDescent="0.3">
      <c r="A29" s="6">
        <v>17</v>
      </c>
      <c r="B29" s="7" t="s">
        <v>199</v>
      </c>
      <c r="C29" s="7" t="s">
        <v>139</v>
      </c>
      <c r="D29" s="7" t="s">
        <v>34</v>
      </c>
      <c r="E29" s="7" t="s">
        <v>14</v>
      </c>
      <c r="F29" s="7" t="s">
        <v>38</v>
      </c>
      <c r="G29" s="7"/>
      <c r="H29" s="7" t="s">
        <v>143</v>
      </c>
      <c r="I29" s="7" t="s">
        <v>4</v>
      </c>
      <c r="J29" s="26">
        <v>53200000</v>
      </c>
      <c r="K29" s="58" t="s">
        <v>5</v>
      </c>
      <c r="L29" s="48" t="s">
        <v>141</v>
      </c>
      <c r="M29" s="28">
        <v>43281</v>
      </c>
      <c r="N29" s="28">
        <v>43434</v>
      </c>
    </row>
    <row r="30" spans="1:15" ht="69" x14ac:dyDescent="0.3">
      <c r="A30" s="6">
        <v>18</v>
      </c>
      <c r="B30" s="7" t="s">
        <v>239</v>
      </c>
      <c r="C30" s="7" t="s">
        <v>139</v>
      </c>
      <c r="D30" s="7" t="s">
        <v>34</v>
      </c>
      <c r="E30" s="7" t="s">
        <v>240</v>
      </c>
      <c r="F30" s="7" t="s">
        <v>197</v>
      </c>
      <c r="G30" s="7"/>
      <c r="H30" s="7" t="s">
        <v>242</v>
      </c>
      <c r="I30" s="7" t="s">
        <v>241</v>
      </c>
      <c r="J30" s="26">
        <v>7500000</v>
      </c>
      <c r="K30" s="58">
        <v>75000</v>
      </c>
      <c r="L30" s="27">
        <v>1</v>
      </c>
      <c r="M30" s="28">
        <v>43189</v>
      </c>
      <c r="N30" s="28">
        <v>43190</v>
      </c>
    </row>
    <row r="31" spans="1:15" ht="104.25" customHeight="1" x14ac:dyDescent="0.3">
      <c r="A31" s="6">
        <v>19</v>
      </c>
      <c r="B31" s="49" t="s">
        <v>200</v>
      </c>
      <c r="C31" s="7" t="s">
        <v>139</v>
      </c>
      <c r="D31" s="7" t="s">
        <v>34</v>
      </c>
      <c r="E31" s="43" t="s">
        <v>144</v>
      </c>
      <c r="F31" s="7" t="s">
        <v>38</v>
      </c>
      <c r="G31" s="43" t="s">
        <v>145</v>
      </c>
      <c r="H31" s="43" t="s">
        <v>220</v>
      </c>
      <c r="I31" s="7" t="s">
        <v>4</v>
      </c>
      <c r="J31" s="12">
        <v>15200000</v>
      </c>
      <c r="K31" s="58" t="s">
        <v>5</v>
      </c>
      <c r="L31" s="13">
        <v>0.85</v>
      </c>
      <c r="M31" s="15">
        <v>43281</v>
      </c>
      <c r="N31" s="15" t="s">
        <v>162</v>
      </c>
    </row>
    <row r="32" spans="1:15" ht="197.25" customHeight="1" x14ac:dyDescent="0.3">
      <c r="A32" s="6">
        <v>20</v>
      </c>
      <c r="B32" s="49" t="s">
        <v>146</v>
      </c>
      <c r="C32" s="7" t="s">
        <v>139</v>
      </c>
      <c r="D32" s="7" t="s">
        <v>34</v>
      </c>
      <c r="E32" s="43" t="s">
        <v>147</v>
      </c>
      <c r="F32" s="7" t="s">
        <v>38</v>
      </c>
      <c r="G32" s="43" t="s">
        <v>148</v>
      </c>
      <c r="H32" s="43" t="s">
        <v>148</v>
      </c>
      <c r="I32" s="7" t="s">
        <v>4</v>
      </c>
      <c r="J32" s="12">
        <f>5000000*7.6</f>
        <v>38000000</v>
      </c>
      <c r="K32" s="58" t="s">
        <v>5</v>
      </c>
      <c r="L32" s="47" t="s">
        <v>140</v>
      </c>
      <c r="M32" s="15">
        <f>DATE(2018,6,30)</f>
        <v>43281</v>
      </c>
      <c r="N32" s="15" t="s">
        <v>162</v>
      </c>
    </row>
    <row r="33" spans="1:15" ht="98.25" customHeight="1" x14ac:dyDescent="0.3">
      <c r="A33" s="6">
        <v>21</v>
      </c>
      <c r="B33" s="49" t="s">
        <v>201</v>
      </c>
      <c r="C33" s="7" t="s">
        <v>139</v>
      </c>
      <c r="D33" s="7" t="s">
        <v>34</v>
      </c>
      <c r="E33" s="43" t="s">
        <v>149</v>
      </c>
      <c r="F33" s="7" t="s">
        <v>38</v>
      </c>
      <c r="G33" s="43" t="s">
        <v>150</v>
      </c>
      <c r="H33" s="43" t="s">
        <v>150</v>
      </c>
      <c r="I33" s="7" t="s">
        <v>4</v>
      </c>
      <c r="J33" s="12">
        <v>91200000</v>
      </c>
      <c r="K33" s="58" t="s">
        <v>5</v>
      </c>
      <c r="L33" s="13">
        <v>0.5</v>
      </c>
      <c r="M33" s="14">
        <f>DATE(2018,9,28)</f>
        <v>43371</v>
      </c>
      <c r="N33" s="50" t="s">
        <v>221</v>
      </c>
    </row>
    <row r="34" spans="1:15" s="24" customFormat="1" ht="111.75" customHeight="1" x14ac:dyDescent="0.3">
      <c r="A34" s="6">
        <v>22</v>
      </c>
      <c r="B34" s="44" t="s">
        <v>151</v>
      </c>
      <c r="C34" s="7" t="s">
        <v>139</v>
      </c>
      <c r="D34" s="7" t="s">
        <v>33</v>
      </c>
      <c r="E34" s="43" t="s">
        <v>152</v>
      </c>
      <c r="F34" s="7" t="s">
        <v>38</v>
      </c>
      <c r="G34" s="43" t="s">
        <v>153</v>
      </c>
      <c r="H34" s="43" t="s">
        <v>153</v>
      </c>
      <c r="I34" s="7" t="s">
        <v>6</v>
      </c>
      <c r="J34" s="12">
        <f>19736842.1052631*7.6</f>
        <v>149999999.99999955</v>
      </c>
      <c r="K34" s="64" t="s">
        <v>5</v>
      </c>
      <c r="L34" s="13">
        <v>0.5</v>
      </c>
      <c r="M34" s="14">
        <f>DATE(2018,9,28)</f>
        <v>43371</v>
      </c>
      <c r="N34" s="15" t="s">
        <v>222</v>
      </c>
    </row>
    <row r="35" spans="1:15" ht="106.5" customHeight="1" x14ac:dyDescent="0.3">
      <c r="A35" s="6">
        <v>23</v>
      </c>
      <c r="B35" s="44" t="s">
        <v>154</v>
      </c>
      <c r="C35" s="7" t="s">
        <v>139</v>
      </c>
      <c r="D35" s="7" t="s">
        <v>33</v>
      </c>
      <c r="E35" s="43" t="s">
        <v>236</v>
      </c>
      <c r="F35" s="7" t="s">
        <v>38</v>
      </c>
      <c r="G35" s="43" t="s">
        <v>155</v>
      </c>
      <c r="H35" s="43" t="s">
        <v>262</v>
      </c>
      <c r="I35" s="7" t="s">
        <v>6</v>
      </c>
      <c r="J35" s="12">
        <v>50000000</v>
      </c>
      <c r="K35" s="64" t="s">
        <v>5</v>
      </c>
      <c r="L35" s="13" t="s">
        <v>237</v>
      </c>
      <c r="M35" s="15">
        <f>DATE(2018,3,30)</f>
        <v>43189</v>
      </c>
      <c r="N35" s="50" t="s">
        <v>238</v>
      </c>
    </row>
    <row r="36" spans="1:15" ht="124.5" customHeight="1" x14ac:dyDescent="0.3">
      <c r="A36" s="6">
        <v>24</v>
      </c>
      <c r="B36" s="44" t="s">
        <v>156</v>
      </c>
      <c r="C36" s="7" t="s">
        <v>139</v>
      </c>
      <c r="D36" s="7" t="s">
        <v>33</v>
      </c>
      <c r="E36" s="43" t="s">
        <v>157</v>
      </c>
      <c r="F36" s="7" t="s">
        <v>38</v>
      </c>
      <c r="G36" s="43" t="s">
        <v>158</v>
      </c>
      <c r="H36" s="43" t="s">
        <v>158</v>
      </c>
      <c r="I36" s="7" t="s">
        <v>6</v>
      </c>
      <c r="J36" s="12">
        <v>630800000</v>
      </c>
      <c r="K36" s="64" t="s">
        <v>5</v>
      </c>
      <c r="L36" s="13">
        <v>0.5</v>
      </c>
      <c r="M36" s="15">
        <f>DATE(2018,12,31)</f>
        <v>43465</v>
      </c>
      <c r="N36" s="50" t="s">
        <v>223</v>
      </c>
    </row>
    <row r="37" spans="1:15" s="24" customFormat="1" ht="125.25" customHeight="1" x14ac:dyDescent="0.3">
      <c r="A37" s="6">
        <v>25</v>
      </c>
      <c r="B37" s="44" t="s">
        <v>159</v>
      </c>
      <c r="C37" s="7" t="s">
        <v>139</v>
      </c>
      <c r="D37" s="7" t="s">
        <v>33</v>
      </c>
      <c r="E37" s="43" t="s">
        <v>160</v>
      </c>
      <c r="F37" s="7" t="s">
        <v>38</v>
      </c>
      <c r="G37" s="43" t="s">
        <v>15</v>
      </c>
      <c r="H37" s="43" t="s">
        <v>15</v>
      </c>
      <c r="I37" s="7" t="s">
        <v>161</v>
      </c>
      <c r="J37" s="12">
        <v>149999999.99999955</v>
      </c>
      <c r="K37" s="64" t="s">
        <v>5</v>
      </c>
      <c r="L37" s="13">
        <v>0.85</v>
      </c>
      <c r="M37" s="14">
        <f>DATE(2018,6,29)</f>
        <v>43280</v>
      </c>
      <c r="N37" s="15" t="s">
        <v>162</v>
      </c>
    </row>
    <row r="38" spans="1:15" ht="220.8" x14ac:dyDescent="0.3">
      <c r="A38" s="6">
        <v>26</v>
      </c>
      <c r="B38" s="7" t="s">
        <v>36</v>
      </c>
      <c r="C38" s="7" t="s">
        <v>35</v>
      </c>
      <c r="D38" s="7" t="s">
        <v>37</v>
      </c>
      <c r="E38" s="7" t="s">
        <v>39</v>
      </c>
      <c r="F38" s="7" t="s">
        <v>38</v>
      </c>
      <c r="G38" s="7"/>
      <c r="H38" s="7" t="s">
        <v>40</v>
      </c>
      <c r="I38" s="51" t="s">
        <v>7</v>
      </c>
      <c r="J38" s="26">
        <v>76000000</v>
      </c>
      <c r="K38" s="58" t="s">
        <v>5</v>
      </c>
      <c r="L38" s="52" t="s">
        <v>5</v>
      </c>
      <c r="M38" s="28" t="s">
        <v>64</v>
      </c>
      <c r="N38" s="28" t="s">
        <v>65</v>
      </c>
    </row>
    <row r="39" spans="1:15" ht="82.8" x14ac:dyDescent="0.3">
      <c r="A39" s="6">
        <v>27</v>
      </c>
      <c r="B39" s="7" t="s">
        <v>84</v>
      </c>
      <c r="C39" s="7" t="s">
        <v>35</v>
      </c>
      <c r="D39" s="7" t="s">
        <v>83</v>
      </c>
      <c r="E39" s="7" t="s">
        <v>67</v>
      </c>
      <c r="F39" s="7" t="s">
        <v>38</v>
      </c>
      <c r="G39" s="7"/>
      <c r="H39" s="7" t="s">
        <v>68</v>
      </c>
      <c r="I39" s="51" t="s">
        <v>66</v>
      </c>
      <c r="J39" s="26">
        <v>228000000</v>
      </c>
      <c r="K39" s="62" t="s">
        <v>69</v>
      </c>
      <c r="L39" s="27">
        <v>0.6</v>
      </c>
      <c r="M39" s="28">
        <v>43462</v>
      </c>
      <c r="N39" s="28">
        <v>43539</v>
      </c>
    </row>
    <row r="40" spans="1:15" s="10" customFormat="1" ht="124.2" x14ac:dyDescent="0.3">
      <c r="A40" s="6">
        <v>28</v>
      </c>
      <c r="B40" s="7" t="s">
        <v>250</v>
      </c>
      <c r="C40" s="7" t="s">
        <v>41</v>
      </c>
      <c r="D40" s="25" t="s">
        <v>42</v>
      </c>
      <c r="E40" s="7" t="s">
        <v>9</v>
      </c>
      <c r="F40" s="7" t="s">
        <v>38</v>
      </c>
      <c r="G40" s="7"/>
      <c r="H40" s="7" t="s">
        <v>10</v>
      </c>
      <c r="I40" s="51" t="s">
        <v>8</v>
      </c>
      <c r="J40" s="26">
        <v>34129119</v>
      </c>
      <c r="K40" s="58" t="s">
        <v>5</v>
      </c>
      <c r="L40" s="48" t="s">
        <v>5</v>
      </c>
      <c r="M40" s="28">
        <v>43281.041666666664</v>
      </c>
      <c r="N40" s="28">
        <v>43434</v>
      </c>
    </row>
    <row r="41" spans="1:15" ht="110.4" x14ac:dyDescent="0.3">
      <c r="A41" s="6">
        <v>29</v>
      </c>
      <c r="B41" s="7" t="s">
        <v>186</v>
      </c>
      <c r="C41" s="7" t="s">
        <v>43</v>
      </c>
      <c r="D41" s="7" t="s">
        <v>85</v>
      </c>
      <c r="E41" s="7" t="s">
        <v>103</v>
      </c>
      <c r="F41" s="7" t="s">
        <v>38</v>
      </c>
      <c r="G41" s="7"/>
      <c r="H41" s="7" t="s">
        <v>104</v>
      </c>
      <c r="I41" s="51" t="s">
        <v>131</v>
      </c>
      <c r="J41" s="26">
        <v>25919304.559999999</v>
      </c>
      <c r="K41" s="58" t="s">
        <v>5</v>
      </c>
      <c r="L41" s="27" t="s">
        <v>128</v>
      </c>
      <c r="M41" s="28" t="s">
        <v>171</v>
      </c>
      <c r="N41" s="28" t="s">
        <v>172</v>
      </c>
    </row>
    <row r="42" spans="1:15" ht="69" x14ac:dyDescent="0.3">
      <c r="A42" s="6">
        <v>30</v>
      </c>
      <c r="B42" s="7" t="s">
        <v>187</v>
      </c>
      <c r="C42" s="7" t="s">
        <v>43</v>
      </c>
      <c r="D42" s="7" t="s">
        <v>85</v>
      </c>
      <c r="E42" s="7" t="s">
        <v>105</v>
      </c>
      <c r="F42" s="7" t="s">
        <v>12</v>
      </c>
      <c r="G42" s="7"/>
      <c r="H42" s="7" t="s">
        <v>169</v>
      </c>
      <c r="I42" s="51" t="s">
        <v>233</v>
      </c>
      <c r="J42" s="26">
        <v>32370868.710000001</v>
      </c>
      <c r="K42" s="58" t="s">
        <v>5</v>
      </c>
      <c r="L42" s="48" t="s">
        <v>128</v>
      </c>
      <c r="M42" s="28">
        <v>43205</v>
      </c>
      <c r="N42" s="28">
        <v>43448</v>
      </c>
    </row>
    <row r="43" spans="1:15" ht="151.80000000000001" x14ac:dyDescent="0.3">
      <c r="A43" s="6">
        <v>31</v>
      </c>
      <c r="B43" s="7" t="s">
        <v>188</v>
      </c>
      <c r="C43" s="7" t="s">
        <v>43</v>
      </c>
      <c r="D43" s="7" t="s">
        <v>85</v>
      </c>
      <c r="E43" s="7" t="s">
        <v>106</v>
      </c>
      <c r="F43" s="7" t="s">
        <v>38</v>
      </c>
      <c r="G43" s="7"/>
      <c r="H43" s="7" t="s">
        <v>107</v>
      </c>
      <c r="I43" s="51" t="s">
        <v>70</v>
      </c>
      <c r="J43" s="26">
        <v>22476618.850000001</v>
      </c>
      <c r="K43" s="58" t="s">
        <v>5</v>
      </c>
      <c r="L43" s="48" t="s">
        <v>128</v>
      </c>
      <c r="M43" s="28" t="s">
        <v>174</v>
      </c>
      <c r="N43" s="28" t="s">
        <v>175</v>
      </c>
    </row>
    <row r="44" spans="1:15" ht="110.4" x14ac:dyDescent="0.3">
      <c r="A44" s="6">
        <v>32</v>
      </c>
      <c r="B44" s="7" t="s">
        <v>189</v>
      </c>
      <c r="C44" s="7" t="s">
        <v>43</v>
      </c>
      <c r="D44" s="7" t="s">
        <v>85</v>
      </c>
      <c r="E44" s="7" t="s">
        <v>125</v>
      </c>
      <c r="F44" s="7" t="s">
        <v>38</v>
      </c>
      <c r="G44" s="7"/>
      <c r="H44" s="7" t="s">
        <v>126</v>
      </c>
      <c r="I44" s="51" t="s">
        <v>127</v>
      </c>
      <c r="J44" s="26">
        <v>67429856.579999998</v>
      </c>
      <c r="K44" s="65" t="s">
        <v>5</v>
      </c>
      <c r="L44" s="48" t="s">
        <v>128</v>
      </c>
      <c r="M44" s="28" t="s">
        <v>171</v>
      </c>
      <c r="N44" s="28" t="s">
        <v>172</v>
      </c>
    </row>
    <row r="45" spans="1:15" ht="96.6" x14ac:dyDescent="0.3">
      <c r="A45" s="6">
        <v>33</v>
      </c>
      <c r="B45" s="7" t="s">
        <v>190</v>
      </c>
      <c r="C45" s="7" t="s">
        <v>43</v>
      </c>
      <c r="D45" s="25" t="s">
        <v>86</v>
      </c>
      <c r="E45" s="7" t="s">
        <v>108</v>
      </c>
      <c r="F45" s="7" t="s">
        <v>38</v>
      </c>
      <c r="G45" s="7"/>
      <c r="H45" s="7" t="s">
        <v>109</v>
      </c>
      <c r="I45" s="51" t="s">
        <v>269</v>
      </c>
      <c r="J45" s="26">
        <v>29006250</v>
      </c>
      <c r="K45" s="58" t="s">
        <v>5</v>
      </c>
      <c r="L45" s="48" t="s">
        <v>128</v>
      </c>
      <c r="M45" s="28" t="s">
        <v>171</v>
      </c>
      <c r="N45" s="28" t="s">
        <v>172</v>
      </c>
    </row>
    <row r="46" spans="1:15" ht="110.4" x14ac:dyDescent="0.3">
      <c r="A46" s="6">
        <v>34</v>
      </c>
      <c r="B46" s="7" t="s">
        <v>191</v>
      </c>
      <c r="C46" s="7" t="s">
        <v>43</v>
      </c>
      <c r="D46" s="25" t="s">
        <v>86</v>
      </c>
      <c r="E46" s="7" t="s">
        <v>110</v>
      </c>
      <c r="F46" s="7" t="s">
        <v>38</v>
      </c>
      <c r="G46" s="7"/>
      <c r="H46" s="7" t="s">
        <v>111</v>
      </c>
      <c r="I46" s="51" t="s">
        <v>71</v>
      </c>
      <c r="J46" s="26">
        <v>161744625.75999999</v>
      </c>
      <c r="K46" s="58" t="s">
        <v>5</v>
      </c>
      <c r="L46" s="48" t="s">
        <v>128</v>
      </c>
      <c r="M46" s="28">
        <v>43220</v>
      </c>
      <c r="N46" s="28">
        <v>43434</v>
      </c>
    </row>
    <row r="47" spans="1:15" ht="96.6" x14ac:dyDescent="0.3">
      <c r="A47" s="6">
        <v>35</v>
      </c>
      <c r="B47" s="7" t="s">
        <v>251</v>
      </c>
      <c r="C47" s="7" t="s">
        <v>43</v>
      </c>
      <c r="D47" s="25" t="s">
        <v>86</v>
      </c>
      <c r="E47" s="7" t="s">
        <v>112</v>
      </c>
      <c r="F47" s="7" t="s">
        <v>38</v>
      </c>
      <c r="G47" s="7"/>
      <c r="H47" s="7" t="s">
        <v>113</v>
      </c>
      <c r="I47" s="51" t="s">
        <v>235</v>
      </c>
      <c r="J47" s="26">
        <v>18240000</v>
      </c>
      <c r="K47" s="58" t="s">
        <v>5</v>
      </c>
      <c r="L47" s="48" t="s">
        <v>128</v>
      </c>
      <c r="M47" s="28" t="s">
        <v>171</v>
      </c>
      <c r="N47" s="28" t="s">
        <v>172</v>
      </c>
      <c r="O47" s="16"/>
    </row>
    <row r="48" spans="1:15" ht="138" x14ac:dyDescent="0.3">
      <c r="A48" s="6">
        <v>36</v>
      </c>
      <c r="B48" s="7" t="s">
        <v>192</v>
      </c>
      <c r="C48" s="7" t="s">
        <v>43</v>
      </c>
      <c r="D48" s="25" t="s">
        <v>86</v>
      </c>
      <c r="E48" s="7" t="s">
        <v>114</v>
      </c>
      <c r="F48" s="7" t="s">
        <v>38</v>
      </c>
      <c r="G48" s="7"/>
      <c r="H48" s="7" t="s">
        <v>115</v>
      </c>
      <c r="I48" s="51" t="s">
        <v>132</v>
      </c>
      <c r="J48" s="26">
        <v>53914875.259999998</v>
      </c>
      <c r="K48" s="58" t="s">
        <v>5</v>
      </c>
      <c r="L48" s="48" t="s">
        <v>128</v>
      </c>
      <c r="M48" s="28" t="s">
        <v>171</v>
      </c>
      <c r="N48" s="28" t="s">
        <v>172</v>
      </c>
      <c r="O48" s="16"/>
    </row>
    <row r="49" spans="1:14" ht="234.6" x14ac:dyDescent="0.3">
      <c r="A49" s="6">
        <v>37</v>
      </c>
      <c r="B49" s="7" t="s">
        <v>87</v>
      </c>
      <c r="C49" s="7" t="s">
        <v>43</v>
      </c>
      <c r="D49" s="7" t="s">
        <v>88</v>
      </c>
      <c r="E49" s="7" t="s">
        <v>73</v>
      </c>
      <c r="F49" s="7" t="s">
        <v>12</v>
      </c>
      <c r="G49" s="7"/>
      <c r="H49" s="7" t="s">
        <v>74</v>
      </c>
      <c r="I49" s="51" t="s">
        <v>72</v>
      </c>
      <c r="J49" s="26">
        <v>13300000</v>
      </c>
      <c r="K49" s="58" t="s">
        <v>5</v>
      </c>
      <c r="L49" s="27" t="s">
        <v>5</v>
      </c>
      <c r="M49" s="28" t="s">
        <v>268</v>
      </c>
      <c r="N49" s="28" t="s">
        <v>56</v>
      </c>
    </row>
    <row r="50" spans="1:14" ht="96.6" x14ac:dyDescent="0.3">
      <c r="A50" s="6">
        <v>38</v>
      </c>
      <c r="B50" s="7" t="s">
        <v>215</v>
      </c>
      <c r="C50" s="7" t="s">
        <v>44</v>
      </c>
      <c r="D50" s="7" t="s">
        <v>89</v>
      </c>
      <c r="E50" s="7" t="s">
        <v>116</v>
      </c>
      <c r="F50" s="7" t="s">
        <v>38</v>
      </c>
      <c r="G50" s="7"/>
      <c r="H50" s="7" t="s">
        <v>138</v>
      </c>
      <c r="I50" s="51" t="s">
        <v>75</v>
      </c>
      <c r="J50" s="26">
        <v>101090391.09999999</v>
      </c>
      <c r="K50" s="58" t="s">
        <v>5</v>
      </c>
      <c r="L50" s="48" t="s">
        <v>128</v>
      </c>
      <c r="M50" s="28" t="s">
        <v>171</v>
      </c>
      <c r="N50" s="28" t="s">
        <v>234</v>
      </c>
    </row>
    <row r="51" spans="1:14" ht="110.4" x14ac:dyDescent="0.3">
      <c r="A51" s="6">
        <v>39</v>
      </c>
      <c r="B51" s="7" t="s">
        <v>193</v>
      </c>
      <c r="C51" s="7" t="s">
        <v>44</v>
      </c>
      <c r="D51" s="7" t="s">
        <v>89</v>
      </c>
      <c r="E51" s="7" t="s">
        <v>117</v>
      </c>
      <c r="F51" s="7" t="s">
        <v>12</v>
      </c>
      <c r="G51" s="7"/>
      <c r="H51" s="7" t="s">
        <v>118</v>
      </c>
      <c r="I51" s="51" t="s">
        <v>76</v>
      </c>
      <c r="J51" s="26">
        <v>11048525</v>
      </c>
      <c r="K51" s="58" t="s">
        <v>5</v>
      </c>
      <c r="L51" s="48" t="s">
        <v>128</v>
      </c>
      <c r="M51" s="28">
        <v>43462</v>
      </c>
      <c r="N51" s="28">
        <v>43677</v>
      </c>
    </row>
    <row r="52" spans="1:14" ht="41.4" x14ac:dyDescent="0.3">
      <c r="A52" s="6">
        <v>40</v>
      </c>
      <c r="B52" s="7" t="s">
        <v>194</v>
      </c>
      <c r="C52" s="7" t="s">
        <v>44</v>
      </c>
      <c r="D52" s="7" t="s">
        <v>89</v>
      </c>
      <c r="E52" s="7" t="s">
        <v>119</v>
      </c>
      <c r="F52" s="7" t="s">
        <v>12</v>
      </c>
      <c r="G52" s="7"/>
      <c r="H52" s="7" t="s">
        <v>120</v>
      </c>
      <c r="I52" s="51" t="s">
        <v>233</v>
      </c>
      <c r="J52" s="26">
        <v>37481665.409999996</v>
      </c>
      <c r="K52" s="58" t="s">
        <v>5</v>
      </c>
      <c r="L52" s="48" t="s">
        <v>128</v>
      </c>
      <c r="M52" s="28" t="s">
        <v>174</v>
      </c>
      <c r="N52" s="28" t="s">
        <v>175</v>
      </c>
    </row>
    <row r="53" spans="1:14" ht="55.2" x14ac:dyDescent="0.3">
      <c r="A53" s="6">
        <v>41</v>
      </c>
      <c r="B53" s="7" t="s">
        <v>195</v>
      </c>
      <c r="C53" s="7" t="s">
        <v>44</v>
      </c>
      <c r="D53" s="7" t="s">
        <v>89</v>
      </c>
      <c r="E53" s="7" t="s">
        <v>121</v>
      </c>
      <c r="F53" s="7" t="s">
        <v>12</v>
      </c>
      <c r="G53" s="7"/>
      <c r="H53" s="7" t="s">
        <v>122</v>
      </c>
      <c r="I53" s="51" t="s">
        <v>252</v>
      </c>
      <c r="J53" s="26">
        <v>1026000</v>
      </c>
      <c r="K53" s="58" t="s">
        <v>5</v>
      </c>
      <c r="L53" s="48" t="s">
        <v>128</v>
      </c>
      <c r="M53" s="28" t="s">
        <v>171</v>
      </c>
      <c r="N53" s="28" t="s">
        <v>172</v>
      </c>
    </row>
    <row r="54" spans="1:14" ht="41.4" x14ac:dyDescent="0.3">
      <c r="A54" s="6">
        <v>42</v>
      </c>
      <c r="B54" s="7" t="s">
        <v>196</v>
      </c>
      <c r="C54" s="7" t="s">
        <v>44</v>
      </c>
      <c r="D54" s="7" t="s">
        <v>89</v>
      </c>
      <c r="E54" s="7" t="s">
        <v>123</v>
      </c>
      <c r="F54" s="7" t="s">
        <v>38</v>
      </c>
      <c r="G54" s="7"/>
      <c r="H54" s="7" t="s">
        <v>120</v>
      </c>
      <c r="I54" s="51" t="s">
        <v>272</v>
      </c>
      <c r="J54" s="26">
        <v>16150000</v>
      </c>
      <c r="K54" s="58" t="s">
        <v>5</v>
      </c>
      <c r="L54" s="48" t="s">
        <v>128</v>
      </c>
      <c r="M54" s="28">
        <v>43220</v>
      </c>
      <c r="N54" s="28">
        <v>43434</v>
      </c>
    </row>
    <row r="55" spans="1:14" ht="69" x14ac:dyDescent="0.3">
      <c r="A55" s="6">
        <v>43</v>
      </c>
      <c r="B55" s="7" t="s">
        <v>46</v>
      </c>
      <c r="C55" s="7" t="s">
        <v>45</v>
      </c>
      <c r="D55" s="7" t="s">
        <v>47</v>
      </c>
      <c r="E55" s="7" t="s">
        <v>79</v>
      </c>
      <c r="F55" s="8" t="s">
        <v>12</v>
      </c>
      <c r="G55" s="7"/>
      <c r="H55" s="7" t="s">
        <v>13</v>
      </c>
      <c r="I55" s="7" t="s">
        <v>11</v>
      </c>
      <c r="J55" s="26">
        <v>45000000</v>
      </c>
      <c r="K55" s="58">
        <v>45000000</v>
      </c>
      <c r="L55" s="27">
        <v>1</v>
      </c>
      <c r="M55" s="28" t="s">
        <v>265</v>
      </c>
      <c r="N55" s="28">
        <v>43738</v>
      </c>
    </row>
    <row r="56" spans="1:14" ht="159.75" customHeight="1" x14ac:dyDescent="0.3">
      <c r="A56" s="6">
        <v>44</v>
      </c>
      <c r="B56" s="7" t="s">
        <v>256</v>
      </c>
      <c r="C56" s="7" t="s">
        <v>45</v>
      </c>
      <c r="D56" s="7" t="s">
        <v>261</v>
      </c>
      <c r="E56" s="7" t="s">
        <v>259</v>
      </c>
      <c r="F56" s="8" t="s">
        <v>257</v>
      </c>
      <c r="G56" s="7"/>
      <c r="H56" s="7" t="s">
        <v>260</v>
      </c>
      <c r="I56" s="7" t="s">
        <v>258</v>
      </c>
      <c r="J56" s="26">
        <v>700000000</v>
      </c>
      <c r="K56" s="58" t="s">
        <v>264</v>
      </c>
      <c r="L56" s="27">
        <v>1</v>
      </c>
      <c r="M56" s="28">
        <v>43311</v>
      </c>
      <c r="N56" s="28">
        <v>43799</v>
      </c>
    </row>
    <row r="57" spans="1:14" ht="110.4" x14ac:dyDescent="0.3">
      <c r="A57" s="6">
        <v>45</v>
      </c>
      <c r="B57" s="7" t="s">
        <v>253</v>
      </c>
      <c r="C57" s="7" t="s">
        <v>45</v>
      </c>
      <c r="D57" s="7" t="s">
        <v>136</v>
      </c>
      <c r="E57" s="7" t="s">
        <v>77</v>
      </c>
      <c r="F57" s="8" t="s">
        <v>12</v>
      </c>
      <c r="G57" s="7"/>
      <c r="H57" s="7" t="s">
        <v>78</v>
      </c>
      <c r="I57" s="7" t="s">
        <v>263</v>
      </c>
      <c r="J57" s="26">
        <v>288800000</v>
      </c>
      <c r="K57" s="58">
        <v>288800000</v>
      </c>
      <c r="L57" s="27">
        <v>1</v>
      </c>
      <c r="M57" s="28" t="s">
        <v>63</v>
      </c>
      <c r="N57" s="28">
        <v>43677</v>
      </c>
    </row>
    <row r="58" spans="1:14" ht="165.6" x14ac:dyDescent="0.3">
      <c r="A58" s="6">
        <v>46</v>
      </c>
      <c r="B58" s="7" t="s">
        <v>254</v>
      </c>
      <c r="C58" s="7" t="s">
        <v>90</v>
      </c>
      <c r="D58" s="7" t="s">
        <v>137</v>
      </c>
      <c r="E58" s="7" t="s">
        <v>81</v>
      </c>
      <c r="F58" s="8" t="s">
        <v>12</v>
      </c>
      <c r="G58" s="7"/>
      <c r="H58" s="7" t="s">
        <v>82</v>
      </c>
      <c r="I58" s="7" t="s">
        <v>80</v>
      </c>
      <c r="J58" s="26">
        <v>563294117.65999997</v>
      </c>
      <c r="K58" s="58" t="s">
        <v>255</v>
      </c>
      <c r="L58" s="27">
        <v>1</v>
      </c>
      <c r="M58" s="28">
        <v>43281.041666666664</v>
      </c>
      <c r="N58" s="28">
        <v>43799</v>
      </c>
    </row>
    <row r="59" spans="1:14" x14ac:dyDescent="0.3">
      <c r="A59" s="53" t="s">
        <v>50</v>
      </c>
      <c r="B59" s="54"/>
      <c r="C59" s="54"/>
      <c r="D59" s="54"/>
      <c r="E59" s="55"/>
      <c r="F59" s="54"/>
      <c r="G59" s="54"/>
      <c r="H59" s="54"/>
      <c r="I59" s="54"/>
      <c r="J59" s="56"/>
      <c r="K59" s="66"/>
      <c r="L59" s="54"/>
      <c r="M59" s="57"/>
      <c r="N59" s="54"/>
    </row>
    <row r="60" spans="1:14" x14ac:dyDescent="0.3">
      <c r="A60" s="2"/>
      <c r="B60" s="54"/>
      <c r="C60" s="2"/>
      <c r="D60" s="2"/>
      <c r="E60" s="5"/>
      <c r="F60" s="2"/>
      <c r="G60" s="2"/>
      <c r="H60" s="2"/>
      <c r="I60" s="2"/>
      <c r="J60" s="3"/>
      <c r="K60" s="67"/>
      <c r="L60" s="2"/>
      <c r="M60" s="4"/>
      <c r="N60" s="2"/>
    </row>
  </sheetData>
  <mergeCells count="1">
    <mergeCell ref="A10:N10"/>
  </mergeCells>
  <pageMargins left="0.70866141732283461" right="0.70866141732283461" top="0.74803149606299213" bottom="0.74803149606299213" header="0.31496062992125984" footer="0.31496062992125984"/>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za 2018. godinu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Karačić</dc:creator>
  <cp:lastModifiedBy>Danijela</cp:lastModifiedBy>
  <cp:lastPrinted>2018-03-06T09:54:34Z</cp:lastPrinted>
  <dcterms:created xsi:type="dcterms:W3CDTF">2017-09-27T12:13:49Z</dcterms:created>
  <dcterms:modified xsi:type="dcterms:W3CDTF">2018-03-13T07:01:43Z</dcterms:modified>
</cp:coreProperties>
</file>