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jela\Desktop\Za skupštinu\Priedlog Skupština 27\Odluke\"/>
    </mc:Choice>
  </mc:AlternateContent>
  <xr:revisionPtr revIDLastSave="0" documentId="13_ncr:1_{F2956555-B7BA-4483-81A1-67D82BE06B4F}" xr6:coauthVersionLast="47" xr6:coauthVersionMax="47" xr10:uidLastSave="{00000000-0000-0000-0000-000000000000}"/>
  <bookViews>
    <workbookView xWindow="-109" yWindow="-109" windowWidth="26301" windowHeight="14305" xr2:uid="{A284EE19-0A11-4ACA-BA87-8E115F375823}"/>
  </bookViews>
  <sheets>
    <sheet name="Izvršenje plana 2024" sheetId="7" r:id="rId1"/>
  </sheets>
  <definedNames>
    <definedName name="_xlnm._FilterDatabase" localSheetId="0" hidden="1">'Izvršenje plana 2024'!$A$18:$F$52</definedName>
    <definedName name="_xlnm.Print_Area" localSheetId="0">'Izvršenje plana 2024'!$B$1:$F$68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7" l="1"/>
  <c r="D59" i="7"/>
  <c r="F44" i="7"/>
  <c r="F45" i="7"/>
  <c r="F46" i="7"/>
  <c r="F47" i="7"/>
  <c r="F49" i="7"/>
  <c r="F50" i="7"/>
  <c r="F51" i="7"/>
  <c r="F52" i="7"/>
  <c r="E24" i="7"/>
  <c r="F26" i="7"/>
  <c r="F27" i="7"/>
  <c r="F28" i="7"/>
  <c r="F30" i="7"/>
  <c r="F32" i="7"/>
  <c r="F33" i="7"/>
  <c r="F34" i="7"/>
  <c r="F35" i="7"/>
  <c r="F36" i="7"/>
  <c r="F38" i="7"/>
  <c r="F40" i="7"/>
  <c r="F41" i="7"/>
  <c r="F25" i="7"/>
  <c r="D19" i="7"/>
  <c r="D16" i="7"/>
  <c r="F60" i="7"/>
  <c r="F10" i="7"/>
  <c r="E59" i="7"/>
  <c r="F58" i="7"/>
  <c r="E55" i="7"/>
  <c r="D55" i="7"/>
  <c r="F54" i="7"/>
  <c r="E53" i="7"/>
  <c r="D53" i="7"/>
  <c r="F43" i="7"/>
  <c r="D42" i="7"/>
  <c r="D24" i="7"/>
  <c r="F22" i="7"/>
  <c r="F21" i="7"/>
  <c r="E16" i="7"/>
  <c r="F15" i="7"/>
  <c r="F12" i="7"/>
  <c r="F11" i="7"/>
  <c r="F16" i="7" l="1"/>
  <c r="F53" i="7"/>
  <c r="F55" i="7"/>
  <c r="F24" i="7"/>
  <c r="F42" i="7"/>
  <c r="D61" i="7"/>
  <c r="F20" i="7"/>
  <c r="E19" i="7"/>
  <c r="E61" i="7" s="1"/>
  <c r="F19" i="7" l="1"/>
  <c r="F61" i="7"/>
</calcChain>
</file>

<file path=xl/sharedStrings.xml><?xml version="1.0" encoding="utf-8"?>
<sst xmlns="http://schemas.openxmlformats.org/spreadsheetml/2006/main" count="77" uniqueCount="69">
  <si>
    <t>Agencija za održivi razvoj Općine Antunovac - RODA d.o.o</t>
  </si>
  <si>
    <t>Struktura (elementi) plana</t>
  </si>
  <si>
    <t>I.</t>
  </si>
  <si>
    <t>PRIHODI</t>
  </si>
  <si>
    <t>Prihod na temelju izdanih računa</t>
  </si>
  <si>
    <t>Prihod od JLS-a</t>
  </si>
  <si>
    <t>Sredstva EU za projekte</t>
  </si>
  <si>
    <t>Sredstva države i JP(R)LS za projekte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</si>
  <si>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</si>
  <si>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</si>
  <si>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</si>
  <si>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</si>
  <si>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</si>
  <si>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</si>
  <si>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</si>
  <si>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</si>
  <si>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</si>
  <si>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</si>
  <si>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</si>
  <si>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</si>
  <si>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</si>
  <si>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</si>
  <si>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</si>
  <si>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Troškovi održavanja i čišćenja</t>
  </si>
  <si>
    <t>Zakup stream servera</t>
  </si>
  <si>
    <t xml:space="preserve">Troškovi promidžbe, marketinga </t>
  </si>
  <si>
    <t>Projekt POVRATAK VITEZOVA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</si>
  <si>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</si>
  <si>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</si>
  <si>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</si>
  <si>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</si>
  <si>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</si>
  <si>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Aktivnosti u mreži BOND</t>
  </si>
  <si>
    <t>Stručna literatura i časopisi</t>
  </si>
  <si>
    <t>Stručno usavršavanje zaposlenika</t>
  </si>
  <si>
    <t>Ostali troškovi</t>
  </si>
  <si>
    <t>40</t>
  </si>
  <si>
    <t>Potrošni materijal</t>
  </si>
  <si>
    <t>Potrošena energija (plin, električna energija)</t>
  </si>
  <si>
    <t>41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</si>
  <si>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</si>
  <si>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</si>
  <si>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</si>
  <si>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</si>
  <si>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</si>
  <si>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</si>
  <si>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</si>
  <si>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03</t>
  </si>
  <si>
    <t>Računalna i telekomunikacijska oprema</t>
  </si>
  <si>
    <t>Uredski namještaj</t>
  </si>
  <si>
    <t>UKUPNO RASHODI</t>
  </si>
  <si>
    <t xml:space="preserve">Prihodi od subvencija </t>
  </si>
  <si>
    <t>Index Izvršenje/Plan</t>
  </si>
  <si>
    <t xml:space="preserve">Amortizacija </t>
  </si>
  <si>
    <t>43</t>
  </si>
  <si>
    <t xml:space="preserve">Trošak prodane robe </t>
  </si>
  <si>
    <t xml:space="preserve">Bankovne usluge, troškovi platnog prometa i troškovi prava 
korištenja, porezi, kamate i sl. </t>
  </si>
  <si>
    <t>71</t>
  </si>
  <si>
    <t>V. RASHODI ZA NABAVU DUGOTRAJNE IMOVINE</t>
  </si>
  <si>
    <t>VI. FINANCIJSKI RASHODI</t>
  </si>
  <si>
    <t>Jačanje akceleracisjke aktivnosti - OSA</t>
  </si>
  <si>
    <t xml:space="preserve">        Direktorica</t>
  </si>
  <si>
    <t>Izvještaj o izvršenju Financijskog plana za 2024. godinu</t>
  </si>
  <si>
    <t>Izvršenje Fin. plana 2024.</t>
  </si>
  <si>
    <t>Plana 2024.</t>
  </si>
  <si>
    <t xml:space="preserve">Upravljanje - Prihod na temelju izdanih računa </t>
  </si>
  <si>
    <t>Doris Pavlović Užar, mag. cult.</t>
  </si>
  <si>
    <t>III. UPRAVLJANJE</t>
  </si>
  <si>
    <t>Antunovac, 29. svibnja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</si>
</sst>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n&quot;;[Red]\-#,##0\ &quot;kn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3" fontId="2" fillId="3" borderId="7" xfId="0" applyNumberFormat="1" applyFont="1" applyFill="1" applyBorder="1"/>
    <xf numFmtId="0" fontId="4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/>
    <xf numFmtId="0" fontId="1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5" borderId="1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6" fillId="6" borderId="7" xfId="0" applyFont="1" applyFill="1" applyBorder="1"/>
    <xf numFmtId="0" fontId="2" fillId="5" borderId="0" xfId="0" applyFont="1" applyFill="1"/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2" fillId="7" borderId="0" xfId="0" applyFont="1" applyFill="1"/>
    <xf numFmtId="0" fontId="5" fillId="7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6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" fillId="9" borderId="7" xfId="0" applyFont="1" applyFill="1" applyBorder="1"/>
    <xf numFmtId="0" fontId="1" fillId="2" borderId="18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10" fontId="3" fillId="0" borderId="0" xfId="0" applyNumberFormat="1" applyFont="1"/>
    <xf numFmtId="49" fontId="6" fillId="0" borderId="0" xfId="0" applyNumberFormat="1" applyFont="1"/>
    <xf numFmtId="49" fontId="2" fillId="0" borderId="0" xfId="0" applyNumberFormat="1" applyFont="1"/>
    <xf numFmtId="49" fontId="7" fillId="0" borderId="0" xfId="0" applyNumberFormat="1" applyFont="1"/>
    <xf numFmtId="0" fontId="5" fillId="0" borderId="7" xfId="0" applyFont="1" applyBorder="1" applyAlignment="1">
      <alignment wrapText="1"/>
    </xf>
    <xf numFmtId="4" fontId="5" fillId="0" borderId="7" xfId="0" applyNumberFormat="1" applyFont="1" applyBorder="1"/>
    <xf numFmtId="4" fontId="6" fillId="5" borderId="7" xfId="0" applyNumberFormat="1" applyFont="1" applyFill="1" applyBorder="1"/>
    <xf numFmtId="4" fontId="6" fillId="8" borderId="14" xfId="0" applyNumberFormat="1" applyFont="1" applyFill="1" applyBorder="1"/>
    <xf numFmtId="4" fontId="6" fillId="8" borderId="7" xfId="0" applyNumberFormat="1" applyFont="1" applyFill="1" applyBorder="1"/>
    <xf numFmtId="4" fontId="3" fillId="9" borderId="7" xfId="0" applyNumberFormat="1" applyFont="1" applyFill="1" applyBorder="1"/>
    <xf numFmtId="0" fontId="2" fillId="8" borderId="19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4" fontId="3" fillId="8" borderId="17" xfId="0" applyNumberFormat="1" applyFont="1" applyFill="1" applyBorder="1" applyAlignment="1">
      <alignment horizontal="center"/>
    </xf>
    <xf numFmtId="3" fontId="3" fillId="8" borderId="17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left"/>
    </xf>
    <xf numFmtId="3" fontId="3" fillId="0" borderId="4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/>
    <xf numFmtId="10" fontId="5" fillId="0" borderId="8" xfId="0" applyNumberFormat="1" applyFont="1" applyBorder="1"/>
    <xf numFmtId="10" fontId="5" fillId="6" borderId="8" xfId="0" applyNumberFormat="1" applyFont="1" applyFill="1" applyBorder="1"/>
    <xf numFmtId="10" fontId="6" fillId="8" borderId="8" xfId="0" applyNumberFormat="1" applyFont="1" applyFill="1" applyBorder="1"/>
    <xf numFmtId="10" fontId="5" fillId="8" borderId="8" xfId="0" applyNumberFormat="1" applyFont="1" applyFill="1" applyBorder="1"/>
    <xf numFmtId="10" fontId="5" fillId="9" borderId="8" xfId="0" applyNumberFormat="1" applyFont="1" applyFill="1" applyBorder="1"/>
    <xf numFmtId="10" fontId="5" fillId="8" borderId="2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51EE-13FB-4D20-BF6A-26122F8A826C}">
  <sheetPr>
    <pageSetUpPr fitToPage="1"/>
  </sheetPr>
  <dimension ref="A1:AD69"/>
  <sheetViews>
    <sheetView tabSelected="1" view="pageBreakPreview" topLeftCell="B45" zoomScale="94" zoomScaleNormal="86" zoomScaleSheetLayoutView="94" workbookViewId="0">
      <selection activeCell="E62" sqref="E62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5" width="16.625" style="4" customWidth="1"/>
    <col min="6" max="6" width="13.625" style="4" customWidth="1"/>
    <col min="7" max="16384" width="9.125" style="3"/>
  </cols>
  <sheetData>
    <row r="1" spans="1:30" ht="11.25" customHeight="1" x14ac:dyDescent="0.2"/>
    <row r="2" spans="1:30" ht="14.45" customHeight="1" x14ac:dyDescent="0.2">
      <c r="B2" s="72" t="s">
        <v>0</v>
      </c>
      <c r="C2" s="72"/>
      <c r="D2" s="72"/>
      <c r="E2" s="72"/>
      <c r="F2" s="72"/>
    </row>
    <row r="3" spans="1:30" ht="14.45" customHeight="1" x14ac:dyDescent="0.2">
      <c r="B3" s="72" t="s">
        <v>62</v>
      </c>
      <c r="C3" s="72"/>
      <c r="D3" s="72"/>
      <c r="E3" s="72"/>
      <c r="F3" s="72"/>
    </row>
    <row r="4" spans="1:30" ht="12.25" thickBot="1" x14ac:dyDescent="0.25">
      <c r="D4" s="6"/>
      <c r="E4" s="6"/>
      <c r="F4" s="6"/>
    </row>
    <row r="5" spans="1:30" ht="54.7" customHeight="1" thickBot="1" x14ac:dyDescent="0.25">
      <c r="A5" s="7"/>
      <c r="B5" s="8"/>
      <c r="C5" s="9" t="s">
        <v>1</v>
      </c>
      <c r="D5" s="10" t="s">
        <v>64</v>
      </c>
      <c r="E5" s="10" t="s">
        <v>63</v>
      </c>
      <c r="F5" s="63" t="s">
        <v>52</v>
      </c>
    </row>
    <row r="6" spans="1:30" ht="8.35" customHeight="1" thickBot="1" x14ac:dyDescent="0.25">
      <c r="A6" s="11"/>
      <c r="B6" s="12"/>
      <c r="C6" s="13"/>
      <c r="D6" s="14"/>
      <c r="E6" s="14"/>
      <c r="F6" s="64"/>
    </row>
    <row r="7" spans="1:30" s="17" customFormat="1" ht="14.95" customHeight="1" thickTop="1" thickBot="1" x14ac:dyDescent="0.25">
      <c r="A7" s="15" t="s">
        <v>2</v>
      </c>
      <c r="B7" s="16" t="s">
        <v>2</v>
      </c>
      <c r="C7" s="73" t="s">
        <v>3</v>
      </c>
      <c r="D7" s="73"/>
      <c r="E7" s="73"/>
      <c r="F7" s="7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8.35" customHeight="1" thickTop="1" thickBot="1" x14ac:dyDescent="0.25">
      <c r="A8" s="18"/>
      <c r="B8" s="12"/>
      <c r="C8" s="13"/>
      <c r="D8" s="14"/>
      <c r="E8" s="14"/>
      <c r="F8" s="64"/>
    </row>
    <row r="9" spans="1:30" x14ac:dyDescent="0.2">
      <c r="A9" s="19">
        <v>1</v>
      </c>
      <c r="B9" s="20">
        <v>75</v>
      </c>
      <c r="C9" s="21" t="s">
        <v>4</v>
      </c>
      <c r="D9" s="53">
        <v>0</v>
      </c>
      <c r="E9" s="53">
        <v>0</v>
      </c>
      <c r="F9" s="65">
        <v>0</v>
      </c>
    </row>
    <row r="10" spans="1:30" x14ac:dyDescent="0.2">
      <c r="A10" s="19"/>
      <c r="B10" s="20">
        <v>75</v>
      </c>
      <c r="C10" s="21" t="s">
        <v>65</v>
      </c>
      <c r="D10" s="53">
        <v>80950</v>
      </c>
      <c r="E10" s="53">
        <v>80937.460000000006</v>
      </c>
      <c r="F10" s="65">
        <f>E10/D10</f>
        <v>0.99984508956145779</v>
      </c>
      <c r="H10" s="5"/>
    </row>
    <row r="11" spans="1:30" x14ac:dyDescent="0.2">
      <c r="A11" s="19"/>
      <c r="B11" s="20">
        <v>78</v>
      </c>
      <c r="C11" s="21" t="s">
        <v>5</v>
      </c>
      <c r="D11" s="53">
        <v>91500</v>
      </c>
      <c r="E11" s="53">
        <v>90000</v>
      </c>
      <c r="F11" s="65">
        <f>E11/D11</f>
        <v>0.98360655737704916</v>
      </c>
      <c r="M11" s="4"/>
      <c r="N11" s="4"/>
    </row>
    <row r="12" spans="1:30" x14ac:dyDescent="0.2">
      <c r="A12" s="19"/>
      <c r="B12" s="20">
        <v>78</v>
      </c>
      <c r="C12" s="21" t="s">
        <v>51</v>
      </c>
      <c r="D12" s="53">
        <v>15000</v>
      </c>
      <c r="E12" s="53">
        <v>10561.3</v>
      </c>
      <c r="F12" s="65">
        <f>E12/D12</f>
        <v>0.70408666666666664</v>
      </c>
      <c r="G12" s="5"/>
      <c r="H12" s="4"/>
      <c r="N12" s="4"/>
    </row>
    <row r="13" spans="1:30" x14ac:dyDescent="0.2">
      <c r="A13" s="19">
        <v>2</v>
      </c>
      <c r="B13" s="20">
        <v>78</v>
      </c>
      <c r="C13" s="21" t="s">
        <v>6</v>
      </c>
      <c r="D13" s="53">
        <v>0</v>
      </c>
      <c r="E13" s="53">
        <v>0</v>
      </c>
      <c r="F13" s="65">
        <v>0</v>
      </c>
    </row>
    <row r="14" spans="1:30" x14ac:dyDescent="0.2">
      <c r="A14" s="19"/>
      <c r="B14" s="20">
        <v>78</v>
      </c>
      <c r="C14" s="21" t="s">
        <v>7</v>
      </c>
      <c r="D14" s="53">
        <v>0</v>
      </c>
      <c r="E14" s="53">
        <v>0</v>
      </c>
      <c r="F14" s="65">
        <v>0</v>
      </c>
    </row>
    <row r="15" spans="1:30" x14ac:dyDescent="0.2">
      <c r="A15" s="19">
        <v>3</v>
      </c>
      <c r="B15" s="20">
        <v>7</v>
      </c>
      <c r="C15" s="21" t="s">
        <v>8</v>
      </c>
      <c r="D15" s="53">
        <v>550</v>
      </c>
      <c r="E15" s="53">
        <v>546.58000000000004</v>
      </c>
      <c r="F15" s="65">
        <f>E15/D15</f>
        <v>0.99378181818181821</v>
      </c>
      <c r="G15" s="5"/>
      <c r="H15" s="5"/>
      <c r="I15" s="4"/>
    </row>
    <row r="16" spans="1:30" s="25" customFormat="1" ht="12.25" thickBot="1" x14ac:dyDescent="0.25">
      <c r="A16" s="22">
        <v>6</v>
      </c>
      <c r="B16" s="23"/>
      <c r="C16" s="24" t="s">
        <v>9</v>
      </c>
      <c r="D16" s="54">
        <f>SUM(D9:D15)</f>
        <v>188000</v>
      </c>
      <c r="E16" s="54">
        <f>SUM(E9:E15)</f>
        <v>182045.34</v>
      </c>
      <c r="F16" s="66">
        <f>E16/D16</f>
        <v>0.96832627659574466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25" thickBot="1" x14ac:dyDescent="0.25">
      <c r="A17" s="26"/>
      <c r="B17" s="27"/>
      <c r="C17" s="28"/>
      <c r="D17" s="28"/>
      <c r="E17" s="28"/>
      <c r="F17" s="34"/>
    </row>
    <row r="18" spans="1:30" s="31" customFormat="1" ht="14.95" customHeight="1" x14ac:dyDescent="0.2">
      <c r="A18" s="29"/>
      <c r="B18" s="30" t="s">
        <v>10</v>
      </c>
      <c r="C18" s="75" t="s">
        <v>11</v>
      </c>
      <c r="D18" s="75"/>
      <c r="E18" s="75"/>
      <c r="F18" s="7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31" customFormat="1" ht="14.95" customHeight="1" x14ac:dyDescent="0.2">
      <c r="A19" s="32"/>
      <c r="B19" s="77" t="s">
        <v>12</v>
      </c>
      <c r="C19" s="78"/>
      <c r="D19" s="55">
        <f>SUM(D20:D23)</f>
        <v>79150</v>
      </c>
      <c r="E19" s="55">
        <f>E20+E21+E22</f>
        <v>77943.45</v>
      </c>
      <c r="F19" s="67">
        <f t="shared" ref="F19:F24" si="0">E19/D19</f>
        <v>0.98475615919140869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">
      <c r="A20" s="33" t="s">
        <v>13</v>
      </c>
      <c r="B20" s="20">
        <v>42</v>
      </c>
      <c r="C20" s="21" t="s">
        <v>14</v>
      </c>
      <c r="D20" s="53">
        <v>71000</v>
      </c>
      <c r="E20" s="53">
        <v>69805.09</v>
      </c>
      <c r="F20" s="65">
        <f t="shared" si="0"/>
        <v>0.98317028169014076</v>
      </c>
    </row>
    <row r="21" spans="1:30" x14ac:dyDescent="0.2">
      <c r="A21" s="19"/>
      <c r="B21" s="20">
        <v>46</v>
      </c>
      <c r="C21" s="21" t="s">
        <v>15</v>
      </c>
      <c r="D21" s="53">
        <v>2100</v>
      </c>
      <c r="E21" s="53">
        <v>2090.36</v>
      </c>
      <c r="F21" s="65">
        <f t="shared" si="0"/>
        <v>0.99540952380952386</v>
      </c>
      <c r="G21" s="5"/>
      <c r="H21" s="5"/>
    </row>
    <row r="22" spans="1:30" x14ac:dyDescent="0.2">
      <c r="A22" s="19"/>
      <c r="B22" s="20">
        <v>46</v>
      </c>
      <c r="C22" s="21" t="s">
        <v>16</v>
      </c>
      <c r="D22" s="53">
        <v>6050</v>
      </c>
      <c r="E22" s="53">
        <v>6048</v>
      </c>
      <c r="F22" s="65">
        <f t="shared" si="0"/>
        <v>0.99966942148760329</v>
      </c>
      <c r="G22" s="5"/>
    </row>
    <row r="23" spans="1:30" x14ac:dyDescent="0.2">
      <c r="A23" s="19"/>
      <c r="B23" s="20">
        <v>46</v>
      </c>
      <c r="C23" s="21" t="s">
        <v>17</v>
      </c>
      <c r="D23" s="53">
        <v>0</v>
      </c>
      <c r="E23" s="53">
        <v>0</v>
      </c>
      <c r="F23" s="65">
        <v>0</v>
      </c>
      <c r="L23" s="5"/>
    </row>
    <row r="24" spans="1:30" ht="14.95" customHeight="1" x14ac:dyDescent="0.2">
      <c r="A24" s="35"/>
      <c r="B24" s="79" t="s">
        <v>18</v>
      </c>
      <c r="C24" s="80"/>
      <c r="D24" s="56">
        <f>SUM(D25:D41)</f>
        <v>10575</v>
      </c>
      <c r="E24" s="56">
        <f>SUM(E25:E41)</f>
        <v>10252.6</v>
      </c>
      <c r="F24" s="68">
        <f t="shared" si="0"/>
        <v>0.96951300236406623</v>
      </c>
      <c r="I24" s="5"/>
      <c r="L24" s="4"/>
    </row>
    <row r="25" spans="1:30" x14ac:dyDescent="0.2">
      <c r="A25" s="36"/>
      <c r="B25" s="20">
        <v>40</v>
      </c>
      <c r="C25" s="21" t="s">
        <v>19</v>
      </c>
      <c r="D25" s="53">
        <v>1500</v>
      </c>
      <c r="E25" s="53">
        <v>1446.66</v>
      </c>
      <c r="F25" s="65">
        <f>E25/D25</f>
        <v>0.96444000000000007</v>
      </c>
      <c r="G25" s="5"/>
      <c r="H25" s="5"/>
      <c r="I25" s="5"/>
      <c r="L25" s="5"/>
    </row>
    <row r="26" spans="1:30" x14ac:dyDescent="0.2">
      <c r="A26" s="36"/>
      <c r="B26" s="20">
        <v>40</v>
      </c>
      <c r="C26" s="21" t="s">
        <v>20</v>
      </c>
      <c r="D26" s="53">
        <v>100</v>
      </c>
      <c r="E26" s="53">
        <v>17</v>
      </c>
      <c r="F26" s="65">
        <f t="shared" ref="F26:F41" si="1">E26/D26</f>
        <v>0.17</v>
      </c>
      <c r="G26" s="5"/>
      <c r="M26" s="4"/>
    </row>
    <row r="27" spans="1:30" x14ac:dyDescent="0.2">
      <c r="A27" s="36">
        <v>10</v>
      </c>
      <c r="B27" s="20">
        <v>41</v>
      </c>
      <c r="C27" s="21" t="s">
        <v>21</v>
      </c>
      <c r="D27" s="53">
        <v>1800</v>
      </c>
      <c r="E27" s="53">
        <v>1750.06</v>
      </c>
      <c r="F27" s="65">
        <f t="shared" si="1"/>
        <v>0.97225555555555554</v>
      </c>
      <c r="G27" s="5"/>
      <c r="J27" s="4"/>
    </row>
    <row r="28" spans="1:30" x14ac:dyDescent="0.2">
      <c r="A28" s="19"/>
      <c r="B28" s="20">
        <v>41</v>
      </c>
      <c r="C28" s="21" t="s">
        <v>22</v>
      </c>
      <c r="D28" s="53">
        <v>2300</v>
      </c>
      <c r="E28" s="53">
        <v>2287.27</v>
      </c>
      <c r="F28" s="65">
        <f t="shared" si="1"/>
        <v>0.99446521739130433</v>
      </c>
      <c r="G28" s="5"/>
      <c r="H28" s="5"/>
      <c r="L28" s="4"/>
    </row>
    <row r="29" spans="1:30" x14ac:dyDescent="0.2">
      <c r="A29" s="19"/>
      <c r="B29" s="20">
        <v>41</v>
      </c>
      <c r="C29" s="21" t="s">
        <v>24</v>
      </c>
      <c r="D29" s="53">
        <v>0</v>
      </c>
      <c r="E29" s="53">
        <v>0</v>
      </c>
      <c r="F29" s="65">
        <v>0</v>
      </c>
      <c r="L29" s="4"/>
    </row>
    <row r="30" spans="1:30" x14ac:dyDescent="0.2">
      <c r="A30" s="19"/>
      <c r="B30" s="20">
        <v>41</v>
      </c>
      <c r="C30" s="21" t="s">
        <v>25</v>
      </c>
      <c r="D30" s="53">
        <v>150</v>
      </c>
      <c r="E30" s="53">
        <v>101.7</v>
      </c>
      <c r="F30" s="65">
        <f t="shared" si="1"/>
        <v>0.67800000000000005</v>
      </c>
    </row>
    <row r="31" spans="1:30" x14ac:dyDescent="0.2">
      <c r="A31" s="19">
        <v>15</v>
      </c>
      <c r="B31" s="20">
        <v>41</v>
      </c>
      <c r="C31" s="21" t="s">
        <v>26</v>
      </c>
      <c r="D31" s="53">
        <v>0</v>
      </c>
      <c r="E31" s="53">
        <v>0</v>
      </c>
      <c r="F31" s="65">
        <v>0</v>
      </c>
      <c r="I31" s="5"/>
      <c r="L31" s="4"/>
    </row>
    <row r="32" spans="1:30" x14ac:dyDescent="0.2">
      <c r="A32" s="19"/>
      <c r="B32" s="20">
        <v>41</v>
      </c>
      <c r="C32" s="21" t="s">
        <v>27</v>
      </c>
      <c r="D32" s="53">
        <v>250</v>
      </c>
      <c r="E32" s="53">
        <v>229.64</v>
      </c>
      <c r="F32" s="65">
        <f t="shared" si="1"/>
        <v>0.91855999999999993</v>
      </c>
    </row>
    <row r="33" spans="1:15" x14ac:dyDescent="0.2">
      <c r="A33" s="19">
        <v>12</v>
      </c>
      <c r="B33" s="20">
        <v>41</v>
      </c>
      <c r="C33" s="21" t="s">
        <v>28</v>
      </c>
      <c r="D33" s="53">
        <v>2900</v>
      </c>
      <c r="E33" s="53">
        <v>2880</v>
      </c>
      <c r="F33" s="65">
        <f t="shared" si="1"/>
        <v>0.99310344827586206</v>
      </c>
    </row>
    <row r="34" spans="1:15" x14ac:dyDescent="0.2">
      <c r="A34" s="19">
        <v>9</v>
      </c>
      <c r="B34" s="20">
        <v>41</v>
      </c>
      <c r="C34" s="21" t="s">
        <v>29</v>
      </c>
      <c r="D34" s="53">
        <v>230</v>
      </c>
      <c r="E34" s="53">
        <v>229.08</v>
      </c>
      <c r="F34" s="65">
        <f t="shared" si="1"/>
        <v>0.99600000000000011</v>
      </c>
      <c r="G34" s="5"/>
    </row>
    <row r="35" spans="1:15" x14ac:dyDescent="0.2">
      <c r="A35" s="19">
        <v>14</v>
      </c>
      <c r="B35" s="20">
        <v>41</v>
      </c>
      <c r="C35" s="21" t="s">
        <v>30</v>
      </c>
      <c r="D35" s="53">
        <v>80</v>
      </c>
      <c r="E35" s="53">
        <v>79.680000000000007</v>
      </c>
      <c r="F35" s="65">
        <f t="shared" si="1"/>
        <v>0.99600000000000011</v>
      </c>
      <c r="G35" s="5"/>
      <c r="H35" s="5"/>
    </row>
    <row r="36" spans="1:15" x14ac:dyDescent="0.2">
      <c r="A36" s="19"/>
      <c r="B36" s="20">
        <v>46</v>
      </c>
      <c r="C36" s="21" t="s">
        <v>31</v>
      </c>
      <c r="D36" s="53">
        <v>370</v>
      </c>
      <c r="E36" s="53">
        <v>342</v>
      </c>
      <c r="F36" s="65">
        <f t="shared" si="1"/>
        <v>0.92432432432432432</v>
      </c>
      <c r="G36" s="5"/>
      <c r="J36" s="62"/>
    </row>
    <row r="37" spans="1:15" x14ac:dyDescent="0.2">
      <c r="A37" s="19"/>
      <c r="B37" s="20">
        <v>4</v>
      </c>
      <c r="C37" s="21" t="s">
        <v>60</v>
      </c>
      <c r="D37" s="53">
        <v>0</v>
      </c>
      <c r="E37" s="53">
        <v>0</v>
      </c>
      <c r="F37" s="65">
        <v>0</v>
      </c>
      <c r="J37" s="62"/>
    </row>
    <row r="38" spans="1:15" x14ac:dyDescent="0.2">
      <c r="A38" s="19"/>
      <c r="B38" s="20">
        <v>46</v>
      </c>
      <c r="C38" s="21" t="s">
        <v>32</v>
      </c>
      <c r="D38" s="53">
        <v>530</v>
      </c>
      <c r="E38" s="53">
        <v>527.41999999999996</v>
      </c>
      <c r="F38" s="65">
        <f t="shared" si="1"/>
        <v>0.99513207547169802</v>
      </c>
    </row>
    <row r="39" spans="1:15" x14ac:dyDescent="0.2">
      <c r="A39" s="19">
        <v>17</v>
      </c>
      <c r="B39" s="20">
        <v>46</v>
      </c>
      <c r="C39" s="21" t="s">
        <v>33</v>
      </c>
      <c r="D39" s="53">
        <v>0</v>
      </c>
      <c r="E39" s="53">
        <v>0</v>
      </c>
      <c r="F39" s="65">
        <v>0</v>
      </c>
    </row>
    <row r="40" spans="1:15" x14ac:dyDescent="0.2">
      <c r="A40" s="36"/>
      <c r="B40" s="20">
        <v>46</v>
      </c>
      <c r="C40" s="21" t="s">
        <v>34</v>
      </c>
      <c r="D40" s="53">
        <v>155</v>
      </c>
      <c r="E40" s="53">
        <v>153</v>
      </c>
      <c r="F40" s="65">
        <f t="shared" si="1"/>
        <v>0.98709677419354835</v>
      </c>
      <c r="G40" s="5"/>
      <c r="H40" s="5"/>
    </row>
    <row r="41" spans="1:15" ht="12.25" customHeight="1" x14ac:dyDescent="0.2">
      <c r="A41" s="19"/>
      <c r="B41" s="20">
        <v>46</v>
      </c>
      <c r="C41" s="21" t="s">
        <v>35</v>
      </c>
      <c r="D41" s="53">
        <v>210</v>
      </c>
      <c r="E41" s="53">
        <v>209.09</v>
      </c>
      <c r="F41" s="65">
        <f t="shared" si="1"/>
        <v>0.9956666666666667</v>
      </c>
    </row>
    <row r="42" spans="1:15" x14ac:dyDescent="0.2">
      <c r="A42" s="37"/>
      <c r="B42" s="79" t="s">
        <v>67</v>
      </c>
      <c r="C42" s="80"/>
      <c r="D42" s="56">
        <f>SUM(D43:D52)</f>
        <v>92980</v>
      </c>
      <c r="E42" s="56">
        <f>SUM(E43:E52)</f>
        <v>87364.76999999999</v>
      </c>
      <c r="F42" s="68">
        <f t="shared" ref="F42:F55" si="2">E42/D42</f>
        <v>0.93960819531081941</v>
      </c>
      <c r="L42" s="5"/>
      <c r="N42" s="4"/>
    </row>
    <row r="43" spans="1:15" x14ac:dyDescent="0.2">
      <c r="A43" s="37"/>
      <c r="B43" s="38" t="s">
        <v>36</v>
      </c>
      <c r="C43" s="21" t="s">
        <v>37</v>
      </c>
      <c r="D43" s="53">
        <v>1700</v>
      </c>
      <c r="E43" s="53">
        <v>1684.43</v>
      </c>
      <c r="F43" s="65">
        <f t="shared" si="2"/>
        <v>0.99084117647058823</v>
      </c>
      <c r="G43" s="5"/>
    </row>
    <row r="44" spans="1:15" x14ac:dyDescent="0.2">
      <c r="A44" s="37"/>
      <c r="B44" s="20">
        <v>40</v>
      </c>
      <c r="C44" s="21" t="s">
        <v>20</v>
      </c>
      <c r="D44" s="53">
        <v>100</v>
      </c>
      <c r="E44" s="53">
        <v>67.5</v>
      </c>
      <c r="F44" s="65">
        <f t="shared" si="2"/>
        <v>0.67500000000000004</v>
      </c>
      <c r="G44" s="5"/>
      <c r="H44" s="5"/>
    </row>
    <row r="45" spans="1:15" x14ac:dyDescent="0.2">
      <c r="A45" s="37"/>
      <c r="B45" s="38" t="s">
        <v>36</v>
      </c>
      <c r="C45" s="21" t="s">
        <v>38</v>
      </c>
      <c r="D45" s="53">
        <v>40000</v>
      </c>
      <c r="E45" s="53">
        <v>35102.14</v>
      </c>
      <c r="F45" s="65">
        <f t="shared" si="2"/>
        <v>0.87755349999999999</v>
      </c>
      <c r="O45" s="4"/>
    </row>
    <row r="46" spans="1:15" x14ac:dyDescent="0.2">
      <c r="A46" s="37"/>
      <c r="B46" s="38" t="s">
        <v>39</v>
      </c>
      <c r="C46" s="21" t="s">
        <v>23</v>
      </c>
      <c r="D46" s="53">
        <v>9000</v>
      </c>
      <c r="E46" s="53">
        <v>8582.68</v>
      </c>
      <c r="F46" s="65">
        <f t="shared" si="2"/>
        <v>0.9536311111111111</v>
      </c>
    </row>
    <row r="47" spans="1:15" x14ac:dyDescent="0.2">
      <c r="A47" s="19"/>
      <c r="B47" s="38" t="s">
        <v>39</v>
      </c>
      <c r="C47" s="21" t="s">
        <v>40</v>
      </c>
      <c r="D47" s="53">
        <v>1350</v>
      </c>
      <c r="E47" s="53">
        <v>1323.63</v>
      </c>
      <c r="F47" s="65">
        <f t="shared" si="2"/>
        <v>0.98046666666666671</v>
      </c>
      <c r="G47" s="5"/>
      <c r="H47" s="5"/>
    </row>
    <row r="48" spans="1:15" x14ac:dyDescent="0.2">
      <c r="A48" s="19"/>
      <c r="B48" s="38" t="s">
        <v>39</v>
      </c>
      <c r="C48" s="21" t="s">
        <v>41</v>
      </c>
      <c r="D48" s="53">
        <v>0</v>
      </c>
      <c r="E48" s="53">
        <v>0</v>
      </c>
      <c r="F48" s="65">
        <v>0</v>
      </c>
    </row>
    <row r="49" spans="1:13" x14ac:dyDescent="0.2">
      <c r="A49" s="19"/>
      <c r="B49" s="20">
        <v>41</v>
      </c>
      <c r="C49" s="21" t="s">
        <v>42</v>
      </c>
      <c r="D49" s="53">
        <v>6530</v>
      </c>
      <c r="E49" s="53">
        <v>6520.76</v>
      </c>
      <c r="F49" s="65">
        <f t="shared" si="2"/>
        <v>0.99858499234303222</v>
      </c>
      <c r="G49" s="5"/>
      <c r="H49" s="5"/>
    </row>
    <row r="50" spans="1:13" x14ac:dyDescent="0.2">
      <c r="A50" s="19"/>
      <c r="B50" s="20">
        <v>41</v>
      </c>
      <c r="C50" s="21" t="s">
        <v>43</v>
      </c>
      <c r="D50" s="53">
        <v>3100</v>
      </c>
      <c r="E50" s="53">
        <v>3033.38</v>
      </c>
      <c r="F50" s="65">
        <f t="shared" si="2"/>
        <v>0.97850967741935491</v>
      </c>
      <c r="M50" s="4"/>
    </row>
    <row r="51" spans="1:13" x14ac:dyDescent="0.2">
      <c r="A51" s="19"/>
      <c r="B51" s="38" t="s">
        <v>44</v>
      </c>
      <c r="C51" s="21" t="s">
        <v>14</v>
      </c>
      <c r="D51" s="53">
        <v>30200</v>
      </c>
      <c r="E51" s="53">
        <v>30094.57</v>
      </c>
      <c r="F51" s="65">
        <f t="shared" si="2"/>
        <v>0.99650894039735094</v>
      </c>
      <c r="G51" s="5"/>
      <c r="H51" s="5"/>
    </row>
    <row r="52" spans="1:13" x14ac:dyDescent="0.2">
      <c r="A52" s="19"/>
      <c r="B52" s="38" t="s">
        <v>45</v>
      </c>
      <c r="C52" s="21" t="s">
        <v>15</v>
      </c>
      <c r="D52" s="53">
        <v>1000</v>
      </c>
      <c r="E52" s="53">
        <v>955.68</v>
      </c>
      <c r="F52" s="65">
        <f t="shared" si="2"/>
        <v>0.95567999999999997</v>
      </c>
    </row>
    <row r="53" spans="1:13" x14ac:dyDescent="0.2">
      <c r="A53" s="19">
        <v>21</v>
      </c>
      <c r="B53" s="79" t="s">
        <v>46</v>
      </c>
      <c r="C53" s="80"/>
      <c r="D53" s="56">
        <f>D54</f>
        <v>50</v>
      </c>
      <c r="E53" s="56">
        <f>E54</f>
        <v>48.4</v>
      </c>
      <c r="F53" s="68">
        <f t="shared" si="2"/>
        <v>0.96799999999999997</v>
      </c>
      <c r="G53" s="5"/>
    </row>
    <row r="54" spans="1:13" x14ac:dyDescent="0.2">
      <c r="A54" s="19"/>
      <c r="B54" s="39" t="s">
        <v>57</v>
      </c>
      <c r="C54" s="40" t="s">
        <v>55</v>
      </c>
      <c r="D54" s="53">
        <v>50</v>
      </c>
      <c r="E54" s="53">
        <v>48.4</v>
      </c>
      <c r="F54" s="65">
        <f t="shared" si="2"/>
        <v>0.96799999999999997</v>
      </c>
    </row>
    <row r="55" spans="1:13" x14ac:dyDescent="0.2">
      <c r="A55" s="19">
        <v>21</v>
      </c>
      <c r="B55" s="79" t="s">
        <v>58</v>
      </c>
      <c r="C55" s="80"/>
      <c r="D55" s="56">
        <f>D56+D58</f>
        <v>3005</v>
      </c>
      <c r="E55" s="56">
        <f>E58</f>
        <v>3683.36</v>
      </c>
      <c r="F55" s="68">
        <f t="shared" si="2"/>
        <v>1.2257437603993344</v>
      </c>
    </row>
    <row r="56" spans="1:13" ht="14.45" customHeight="1" x14ac:dyDescent="0.2">
      <c r="A56" s="37"/>
      <c r="B56" s="38" t="s">
        <v>47</v>
      </c>
      <c r="C56" s="21" t="s">
        <v>48</v>
      </c>
      <c r="D56" s="53">
        <v>0</v>
      </c>
      <c r="E56" s="53">
        <v>0</v>
      </c>
      <c r="F56" s="65">
        <v>0</v>
      </c>
    </row>
    <row r="57" spans="1:13" ht="14.45" customHeight="1" x14ac:dyDescent="0.2">
      <c r="A57" s="37"/>
      <c r="B57" s="38" t="s">
        <v>47</v>
      </c>
      <c r="C57" s="21" t="s">
        <v>49</v>
      </c>
      <c r="D57" s="53">
        <v>0</v>
      </c>
      <c r="E57" s="53">
        <v>0</v>
      </c>
      <c r="F57" s="65">
        <v>0</v>
      </c>
    </row>
    <row r="58" spans="1:13" ht="14.45" customHeight="1" x14ac:dyDescent="0.2">
      <c r="A58" s="37"/>
      <c r="B58" s="38" t="s">
        <v>54</v>
      </c>
      <c r="C58" s="21" t="s">
        <v>53</v>
      </c>
      <c r="D58" s="53">
        <v>3005</v>
      </c>
      <c r="E58" s="53">
        <v>3683.36</v>
      </c>
      <c r="F58" s="65">
        <f>E58/D58</f>
        <v>1.2257437603993344</v>
      </c>
      <c r="H58" s="5"/>
      <c r="M58" s="4"/>
    </row>
    <row r="59" spans="1:13" ht="12.25" thickBot="1" x14ac:dyDescent="0.25">
      <c r="A59" s="19"/>
      <c r="B59" s="79" t="s">
        <v>59</v>
      </c>
      <c r="C59" s="80"/>
      <c r="D59" s="56">
        <f>D60</f>
        <v>730</v>
      </c>
      <c r="E59" s="56">
        <f>E60</f>
        <v>737.72</v>
      </c>
      <c r="F59" s="68">
        <v>0</v>
      </c>
      <c r="H59" s="4"/>
    </row>
    <row r="60" spans="1:13" ht="23.1" customHeight="1" thickBot="1" x14ac:dyDescent="0.25">
      <c r="A60" s="7"/>
      <c r="B60" s="41">
        <v>4</v>
      </c>
      <c r="C60" s="52" t="s">
        <v>56</v>
      </c>
      <c r="D60" s="53">
        <v>730</v>
      </c>
      <c r="E60" s="53">
        <v>737.72</v>
      </c>
      <c r="F60" s="65">
        <f>E60/D60</f>
        <v>1.0105753424657535</v>
      </c>
    </row>
    <row r="61" spans="1:13" ht="36.700000000000003" customHeight="1" x14ac:dyDescent="0.2">
      <c r="A61" s="42"/>
      <c r="B61" s="43"/>
      <c r="C61" s="44" t="s">
        <v>50</v>
      </c>
      <c r="D61" s="57">
        <f>D19+D24+D42+D53+D55+D59</f>
        <v>186490</v>
      </c>
      <c r="E61" s="57">
        <f>E19+E24+E42+E53+E55+E59</f>
        <v>180030.3</v>
      </c>
      <c r="F61" s="69">
        <f>E61/D61</f>
        <v>0.96536168159150615</v>
      </c>
    </row>
    <row r="62" spans="1:13" ht="25.5" customHeight="1" thickBot="1" x14ac:dyDescent="0.25">
      <c r="A62" s="11"/>
      <c r="B62" s="58"/>
      <c r="C62" s="59"/>
      <c r="D62" s="60"/>
      <c r="E62" s="61"/>
      <c r="F62" s="70"/>
    </row>
    <row r="63" spans="1:13" s="5" customFormat="1" x14ac:dyDescent="0.2">
      <c r="A63" s="45"/>
      <c r="B63" s="2"/>
      <c r="C63" s="46"/>
      <c r="D63" s="47"/>
      <c r="E63" s="47"/>
      <c r="F63" s="48"/>
      <c r="G63" s="3"/>
      <c r="H63" s="3"/>
      <c r="I63" s="3"/>
    </row>
    <row r="64" spans="1:13" s="5" customFormat="1" x14ac:dyDescent="0.2">
      <c r="A64" s="45"/>
      <c r="B64" s="2"/>
      <c r="C64" s="46"/>
      <c r="D64" s="47"/>
      <c r="E64" s="47"/>
      <c r="F64" s="48"/>
      <c r="G64" s="3"/>
      <c r="H64" s="3"/>
      <c r="I64" s="3"/>
    </row>
    <row r="65" spans="1:9" s="5" customFormat="1" x14ac:dyDescent="0.2">
      <c r="A65" s="1"/>
      <c r="B65" s="3"/>
      <c r="C65" s="3"/>
      <c r="D65" s="4"/>
      <c r="E65" s="4"/>
      <c r="F65" s="47"/>
      <c r="G65" s="3"/>
      <c r="H65" s="3"/>
      <c r="I65" s="3"/>
    </row>
    <row r="66" spans="1:9" s="5" customFormat="1" x14ac:dyDescent="0.2">
      <c r="A66" s="1"/>
      <c r="B66" s="2"/>
      <c r="C66" s="49" t="s">
        <v>68</v>
      </c>
      <c r="D66" s="50"/>
      <c r="E66" s="50"/>
      <c r="F66" s="4"/>
      <c r="G66" s="3"/>
      <c r="H66" s="3"/>
      <c r="I66" s="3"/>
    </row>
    <row r="67" spans="1:9" s="5" customFormat="1" x14ac:dyDescent="0.2">
      <c r="A67" s="1"/>
      <c r="B67" s="2"/>
      <c r="C67" s="51"/>
      <c r="D67" s="50"/>
      <c r="E67" s="71" t="s">
        <v>61</v>
      </c>
      <c r="F67" s="71"/>
      <c r="G67" s="3"/>
      <c r="H67" s="3"/>
      <c r="I67" s="3"/>
    </row>
    <row r="68" spans="1:9" s="5" customFormat="1" x14ac:dyDescent="0.2">
      <c r="A68" s="1"/>
      <c r="B68" s="2"/>
      <c r="C68" s="3"/>
      <c r="D68" s="50"/>
      <c r="E68" s="71" t="s">
        <v>66</v>
      </c>
      <c r="F68" s="71"/>
      <c r="G68" s="3"/>
      <c r="H68" s="3"/>
      <c r="I68" s="3"/>
    </row>
    <row r="69" spans="1:9" s="5" customFormat="1" x14ac:dyDescent="0.2">
      <c r="A69" s="1"/>
      <c r="B69" s="2"/>
      <c r="C69" s="50"/>
      <c r="D69" s="50"/>
      <c r="E69" s="50"/>
      <c r="F69" s="3"/>
      <c r="G69" s="3"/>
      <c r="H69" s="3"/>
      <c r="I69" s="3"/>
    </row>
  </sheetData>
  <mergeCells count="12">
    <mergeCell ref="E68:F68"/>
    <mergeCell ref="B2:F2"/>
    <mergeCell ref="B3:F3"/>
    <mergeCell ref="C7:F7"/>
    <mergeCell ref="C18:F18"/>
    <mergeCell ref="B19:C19"/>
    <mergeCell ref="B24:C24"/>
    <mergeCell ref="B42:C42"/>
    <mergeCell ref="B53:C53"/>
    <mergeCell ref="B55:C55"/>
    <mergeCell ref="B59:C59"/>
    <mergeCell ref="E67:F67"/>
  </mergeCells>
  <pageMargins left="0.70866141732283461" right="0.70866141732283461" top="0.74803149606299213" bottom="0.74803149606299213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Izvršenje plana 2024</vt:lpstr>
      <vt:lpstr>'Izvršenje plana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2024-07-01T08:01:53Z</cp:lastPrinted>
  <dcterms:created xsi:type="dcterms:W3CDTF">2022-11-28T08:00:58Z</dcterms:created>
  <dcterms:modified xsi:type="dcterms:W3CDTF">2025-06-03T12:00:18Z</dcterms:modified>
</cp:coreProperties>
</file>